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868" activeTab="0"/>
  </bookViews>
  <sheets>
    <sheet name="Баланс" sheetId="1" r:id="rId1"/>
    <sheet name="Молиявий натижа" sheetId="2" r:id="rId2"/>
  </sheets>
  <definedNames/>
  <calcPr fullCalcOnLoad="1"/>
</workbook>
</file>

<file path=xl/sharedStrings.xml><?xml version="1.0" encoding="utf-8"?>
<sst xmlns="http://schemas.openxmlformats.org/spreadsheetml/2006/main" count="588" uniqueCount="454">
  <si>
    <t>Урнатиш учун кабул килинган ускуналар (005)</t>
  </si>
  <si>
    <t>830</t>
  </si>
  <si>
    <t>Оборудование, принятое для монтажа (005)</t>
  </si>
  <si>
    <t>Катъий хисобот бланкалари (006)</t>
  </si>
  <si>
    <t>840</t>
  </si>
  <si>
    <t>Отсроченные расходы (3200)</t>
  </si>
  <si>
    <t>Дебиторлар, жами (сатр. 220+240+250+260+270+280+290+300+310)</t>
  </si>
  <si>
    <t>Дебиторы, всего (сатр. 220+240+250+260+270+280+290+300+310)</t>
  </si>
  <si>
    <t>шундан: муддати утган</t>
  </si>
  <si>
    <t>211</t>
  </si>
  <si>
    <t>из нее: просроченная</t>
  </si>
  <si>
    <t>Харидор ва буюртмачилар карзи (4000 дан 4900 нинг айирмаси)</t>
  </si>
  <si>
    <t>Задолженность покупателей и заказчиков (4000 за минусом 4900)</t>
  </si>
  <si>
    <t>Ажратилган булинмаларнинг карзи (4110)</t>
  </si>
  <si>
    <t>Задолженность обособленных подразделений (4110)</t>
  </si>
  <si>
    <t>Шуъба ва карам хужалик жамиятларнинг карзи (4120)</t>
  </si>
  <si>
    <t>Задолженность дочерних и зависимых хозяйственных общ-тв (4110)</t>
  </si>
  <si>
    <t>Ходимларга берилган бунаклар (4200)</t>
  </si>
  <si>
    <t>Авансы, выданные персоналу (4200)</t>
  </si>
  <si>
    <t>Мол етказиб берувчилар ва пудратчиларга берилган бунаклар (4300)</t>
  </si>
  <si>
    <t>Авансы, выданные поставщикам и подрядчикам (4300)</t>
  </si>
  <si>
    <t>Бюджетга солик ва йигимлар буйича бунак туловлари (4400)</t>
  </si>
  <si>
    <t>Сотилган махсулот (товар, иш, хизмат) ларнинг    танархи
Себестоимость реализованной продукции (товаров, табот и услуг)</t>
  </si>
  <si>
    <t>Валюта курси фаркидан зарарлар
Убытки от валютных курсовых разниц</t>
  </si>
  <si>
    <t xml:space="preserve">Молиявий фаолият буйича бошка харажатлар
Прочие расходы по финансовой деятельности </t>
  </si>
  <si>
    <t>Бланки строгой отчетности (006)</t>
  </si>
  <si>
    <t>Даромад (фойда ) солиги
Налог на доходы ( прибыль)</t>
  </si>
  <si>
    <t xml:space="preserve">Х </t>
  </si>
  <si>
    <t>Фойдадан бошка соликлар ва йигимлар:
Прочие налоги и сборы от прибыли</t>
  </si>
  <si>
    <t>Хисобот даврининг соф фойдаси (зарари) ( сатр
240-250-260)
Чистая прибыль (убыток) отчетного периода (стр 
240-250-260)</t>
  </si>
  <si>
    <t>БЮДЖЕТГА ТУЛАНМАЛАР ТУГРИСИДА МАЪЛУМОТ</t>
  </si>
  <si>
    <t>СПРАВКА О ПЛАТЕЖАХ В БЮДЖЕТ</t>
  </si>
  <si>
    <t>Курсаткичнинг номи 
Наименование показателя</t>
  </si>
  <si>
    <t>Сатр коди 
Код строки</t>
  </si>
  <si>
    <t>хисобланган микдор 
Причитается по расчету</t>
  </si>
  <si>
    <t>хакикатда туланган 
Фактически внесено</t>
  </si>
  <si>
    <t>__01 апрел 2022 йилга</t>
  </si>
  <si>
    <t>2022  йил 1  Январдан  2022 йил 31 Мартгача</t>
  </si>
  <si>
    <t>Катъий белгиланган солик                                                 Фиксированный налог</t>
  </si>
  <si>
    <t>Бюджетдан ташкари Пенсия жамгармасига мажбурий туловлар                                                                             Обязательные отчисления во внебюджетный Пенсионный фонд</t>
  </si>
  <si>
    <t>с 1 января по 1 ___________ 20___год</t>
  </si>
  <si>
    <t>по ОКПО</t>
  </si>
  <si>
    <t>по ОКОНХ</t>
  </si>
  <si>
    <t>по КОПФ</t>
  </si>
  <si>
    <t>по КФС</t>
  </si>
  <si>
    <t>по СООГУ</t>
  </si>
  <si>
    <t>Идентификационный номер налогоплательщика</t>
  </si>
  <si>
    <t>ИНН</t>
  </si>
  <si>
    <t>Территория</t>
  </si>
  <si>
    <t>СОАТО</t>
  </si>
  <si>
    <t>Дата высылки</t>
  </si>
  <si>
    <t>Дата получения</t>
  </si>
  <si>
    <t>Срок представления</t>
  </si>
  <si>
    <t>Узбекистон Республикаси Молия вазирининг</t>
  </si>
  <si>
    <t xml:space="preserve">2002 й. 27 декабрдаги 140-сонли буйругига  </t>
  </si>
  <si>
    <t>Мактаб таълими жамгармасига мажбурий туловлар   Обязательные отчисления в Фонд школ.образования</t>
  </si>
  <si>
    <t>Курсаткичлар номи</t>
  </si>
  <si>
    <t>"Боғот-дон" АЖ раиси</t>
  </si>
  <si>
    <t>Бош ҳисобчи</t>
  </si>
  <si>
    <t>Х.Ғаффоров</t>
  </si>
  <si>
    <t>Худуд</t>
  </si>
  <si>
    <t xml:space="preserve">1-сонли илова, УзР АВ томонидан 2003 й.    </t>
  </si>
  <si>
    <t xml:space="preserve">24 январда руйхатга олинган № 1209.          </t>
  </si>
  <si>
    <t>Приложение № 1 к приказу Министра финан-</t>
  </si>
  <si>
    <t>сов  Республики  Узбекистан  от  27 декабря</t>
  </si>
  <si>
    <t>2002 г. №140, зарегистрированному МЮ Руз</t>
  </si>
  <si>
    <t xml:space="preserve">24 января 2003 г. № 1209                                </t>
  </si>
  <si>
    <t>БУХГАЛТЕРИЯ БАЛАНСИ - 1-сонли шакл</t>
  </si>
  <si>
    <t>БУХГАЛТЕРСКИЙ БАЛАНС - форма № 1</t>
  </si>
  <si>
    <t>Бюджетга туловларнинг кечиктирилганлиги учун молиявий жазолар                                                             Финансовые санкции за просроченные платеж в          бюджет</t>
  </si>
  <si>
    <t>I булим буйича жами (сатр. 012+022+030+090+100+110+120)</t>
  </si>
  <si>
    <t>Итого по разделу I (стр. 012+022+030+090+100+110+120)</t>
  </si>
  <si>
    <t>II. Жорий активлар</t>
  </si>
  <si>
    <t>I. Текущие активы</t>
  </si>
  <si>
    <t>Товар-моддий захиралари, жами</t>
  </si>
  <si>
    <t>Дивидент солиғи қўйилади</t>
  </si>
  <si>
    <t>Иш ҳақидан суғ.бадали 8%</t>
  </si>
  <si>
    <t>Жами бюджетга туловлар суммаси (280 дан 470 сатргача, 291 сатрдан ташкари)                                       Всего сумма платежей в бюджет                                    (стр. с 280 по 470 кроме, стр.291)</t>
  </si>
  <si>
    <r>
      <t xml:space="preserve">Ер ости бойликларидан фойдаланганлик учун солик   Налог за пользование недрами </t>
    </r>
    <r>
      <rPr>
        <b/>
        <sz val="8"/>
        <rFont val="Arial Cyr"/>
        <family val="0"/>
      </rPr>
      <t>(дивиденд)</t>
    </r>
  </si>
  <si>
    <r>
      <t xml:space="preserve">Республика йул мажбурий жамгармасига туловлар Обязательные отчисления в Республиканский дорож фонд </t>
    </r>
    <r>
      <rPr>
        <b/>
        <sz val="8"/>
        <rFont val="Arial Cyr"/>
        <family val="0"/>
      </rPr>
      <t>(3,2% ДМЖ)</t>
    </r>
  </si>
  <si>
    <r>
      <t xml:space="preserve">Махаллий бюджетга йигимлар                                          Сборы в местный бюджет </t>
    </r>
    <r>
      <rPr>
        <b/>
        <sz val="8"/>
        <rFont val="Arial Cyr"/>
        <family val="0"/>
      </rPr>
      <t>(8% ПФ)</t>
    </r>
  </si>
  <si>
    <t>(сатр. 150+160+170+180) шу жумладан:</t>
  </si>
  <si>
    <t>Товарно-материальные запасы, всего</t>
  </si>
  <si>
    <t>(стр. 150+160+170+180) в том числе:</t>
  </si>
  <si>
    <t>Ишлаб чикариш захиралари (1000, 1100, 1500, 1600)</t>
  </si>
  <si>
    <t>Производственные запасы (1000, 1100, 1500, 1600)</t>
  </si>
  <si>
    <t>Бошка операцион харажатлар
Прочие операционные расходы</t>
  </si>
  <si>
    <t>т том числе текущая кредиторская задолженность</t>
  </si>
  <si>
    <t>(стр. 610+630+650+670+680+690+700+710+720+760)</t>
  </si>
  <si>
    <t>шундан: муддати утган жорий кредиторлик карзлари</t>
  </si>
  <si>
    <t>602</t>
  </si>
  <si>
    <t>из нее: просроченная текущая кредиторская задолженность</t>
  </si>
  <si>
    <t>Мол етказиб берувчилар ва пудратчиларга карз (6000)</t>
  </si>
  <si>
    <t>610</t>
  </si>
  <si>
    <t>Задолженность поставщикам и подрядчикам (6000)</t>
  </si>
  <si>
    <t>Ажратилган булинмаларга карз (6110)</t>
  </si>
  <si>
    <t>620</t>
  </si>
  <si>
    <t>Задолженность учредителей по вкладам в уставный капитал (4600)</t>
  </si>
  <si>
    <t>Ходимларнинг бошка операциялар буйича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</si>
  <si>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</si>
  <si>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</si>
  <si>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</si>
  <si>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</t>
  </si>
  <si>
    <t>(сатр.330+340+350+360), шу жумладан</t>
  </si>
  <si>
    <t>Денежные средства, всего</t>
  </si>
  <si>
    <t>(стр.330+340+350+360), в.т.ч</t>
  </si>
  <si>
    <t>Кассадаги пул маблаглари (5000)</t>
  </si>
  <si>
    <t>Денежные средства в кассе (5000)</t>
  </si>
  <si>
    <t>Хисоблашиш счётидаги пул маблаглари (5100)</t>
  </si>
  <si>
    <t>ХХТУТ буйича</t>
  </si>
  <si>
    <t>ТХШТ буйича</t>
  </si>
  <si>
    <t>Дав.мақ.ажратма 3,2% қўйилади</t>
  </si>
  <si>
    <t>Келгусида соликка тортиладиган базадан чикариладиган хисобот даври харажатлари 
Расходы отчетного периода искл. из НБ в будущем</t>
  </si>
  <si>
    <t>Асосий фойданинг бошка даромадлари
Прочие доходы от основной деятельности</t>
  </si>
  <si>
    <t>Асосий фаолиятнинг фойдаси (зарари) (сатр 030-040+090)
Прибыль (убыток) от основной деятельности
(стр 030-040+090)</t>
  </si>
  <si>
    <t>Молиявий  фаолиятнинг даромадлари, жами (сатр 120+130+140+150+160), шу жумладан: 
Доходы от финансовой деятельности, всего (стр. 120+130+140+150+160), в том числе</t>
  </si>
  <si>
    <t>Дивидентлар шаклидаги даромадлар
Доходы в виде дивидентов</t>
  </si>
  <si>
    <t>Фоизлар шаклидаги даромадлар
Доходы в виде процентов</t>
  </si>
  <si>
    <t>обязательным платежам (7240)</t>
  </si>
  <si>
    <t>Резерв капитали (8500)</t>
  </si>
  <si>
    <t>430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</si>
  <si>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</si>
  <si>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</si>
  <si>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</si>
  <si>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</si>
  <si>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450</t>
  </si>
  <si>
    <t>Нераспределенная прибыль (непокрытый убыток) (8700)</t>
  </si>
  <si>
    <t>Максадли тушумлар (8800)</t>
  </si>
  <si>
    <t>460</t>
  </si>
  <si>
    <t>Целевые поступления (8800)</t>
  </si>
  <si>
    <t>Келгуси давр харажатлари ва туловлари учун захиралар (8900)</t>
  </si>
  <si>
    <t>470</t>
  </si>
  <si>
    <t>Резервы предстоящих расходов и платежей (8900)</t>
  </si>
  <si>
    <t>I булим буйича жами (сатр. 410+420+430+440+450+460+470)</t>
  </si>
  <si>
    <t>480</t>
  </si>
  <si>
    <t>Итого по разделу I (стр. 410+420+430+440+450+460+470)</t>
  </si>
  <si>
    <t>II.Мажбуриятлар</t>
  </si>
  <si>
    <t>II.Обязательства</t>
  </si>
  <si>
    <t>Узок муддатли мажбуриятлар, жами</t>
  </si>
  <si>
    <t>490</t>
  </si>
  <si>
    <t>(сатр. 500+510+520+530+540+550+560+570+580+590)</t>
  </si>
  <si>
    <t>Долгосрочные обязательства, всего</t>
  </si>
  <si>
    <t>(стр. 500+510+520+530+540+550+560+570+580+590)</t>
  </si>
  <si>
    <t>шу жумладан узок муддатли кредиторлик карзлари</t>
  </si>
  <si>
    <t>491</t>
  </si>
  <si>
    <t>(сатр 500+520+540+560+590)</t>
  </si>
  <si>
    <t>в том числе: долгосрочная кредиторская задолженность</t>
  </si>
  <si>
    <t>(стр 500+520+540+560+590)</t>
  </si>
  <si>
    <t>Мол етказиб берувчилар ва пудратчиларга узок муддатли карз (7000)</t>
  </si>
  <si>
    <t>500</t>
  </si>
  <si>
    <t>Долгосрочная задолженость поставщикам и подрядчикам (7000)</t>
  </si>
  <si>
    <t>Ажратилган булинмаларга узок муддатли карз (7110)</t>
  </si>
  <si>
    <t>510</t>
  </si>
  <si>
    <t>Долгосрочная задолженость обособленным подразденениям (7110)</t>
  </si>
  <si>
    <t>Шуъба ва карам хужалик жамиятларига узок муддатли карз (7120)</t>
  </si>
  <si>
    <t>520</t>
  </si>
  <si>
    <t>Инвестиции в предприятие с иностранным капиталом (0640)</t>
  </si>
  <si>
    <t>Бошка узок муддатли инвестициялар (0690)</t>
  </si>
  <si>
    <t>080</t>
  </si>
  <si>
    <t>Прочие долгосрочные инвестиции (0690)</t>
  </si>
  <si>
    <t>Урнатиладиган асбоб-ускуналар (0700)</t>
  </si>
  <si>
    <t>090</t>
  </si>
  <si>
    <t>Узок муддатли дебиторлик карзлари (0910, 0920, 0930, 0940)</t>
  </si>
  <si>
    <t>Долгосрочная дебиторская зад-ность (0910, 0920, 0930, 0940)</t>
  </si>
  <si>
    <t>Узок муддатли кечиктирилган харажатлар (0950, 0960, 0990)</t>
  </si>
  <si>
    <t>Долгосрочная отсроченные расходы (0950, 0960, 0990)</t>
  </si>
  <si>
    <t>Всего по активу баланса (стр. 130+390)</t>
  </si>
  <si>
    <t>ПАССИВ</t>
  </si>
  <si>
    <t>I.Уз маблаглари манбалари</t>
  </si>
  <si>
    <t>I.Источники собственных средств</t>
  </si>
  <si>
    <t>Устав капитали (8300)</t>
  </si>
  <si>
    <t>410</t>
  </si>
  <si>
    <t>Уставный капитал (8300)</t>
  </si>
  <si>
    <t>Кушилган капитал (8400)</t>
  </si>
  <si>
    <t>420</t>
  </si>
  <si>
    <t>Добавленный капитал (8400)</t>
  </si>
  <si>
    <t>Солик ва мажбурий туловлар буйича узок муддатли</t>
  </si>
  <si>
    <t>540</t>
  </si>
  <si>
    <t>кечиктирилган мажбуриятлар (7240)</t>
  </si>
  <si>
    <t>Долгосрочные отсроченные обязательства по налогам и</t>
  </si>
  <si>
    <t>Махсулот (товар, иш ва хизмат) ларни сотишнинг ялпи фойдаси (зарари) (сатр 010-020)  
Валовая прибыль (убыток) от реализации продукции (товаров, работ и услуг) (стр 010-020)</t>
  </si>
  <si>
    <t xml:space="preserve">Давр харажатлари, жами (сатр 050+060+070+080), шу жумладан:
Расходы периода, всего (стр. 050+060+070+080), в том числе: </t>
  </si>
  <si>
    <t>Сотиш харажатлари 
Расходы по реализации</t>
  </si>
  <si>
    <t>Бошка узок муддатли кечиктирилган мажбуриятлар (7250, 7290)</t>
  </si>
  <si>
    <t>550</t>
  </si>
  <si>
    <t>Задолженность обособленным подразделениям (6110)</t>
  </si>
  <si>
    <t>Шуъба ва карам хужалик жамиятларга карз (6120)</t>
  </si>
  <si>
    <t>630</t>
  </si>
  <si>
    <t>Задолженность дочерным и зависимым хозяйственным</t>
  </si>
  <si>
    <t>обществам (6120)</t>
  </si>
  <si>
    <t>Кечиктирилган даромадлар (6210, 6220, 6230)</t>
  </si>
  <si>
    <t>640</t>
  </si>
  <si>
    <t>Основные средства, полученные по краткосрочной аренде (001)</t>
  </si>
  <si>
    <t>Маъсул саклашга кабул килинган товар-моддий кийматликлар (002)</t>
  </si>
  <si>
    <t>800</t>
  </si>
  <si>
    <t>Товарно-материальные ценности, принятые на ответственное</t>
  </si>
  <si>
    <t>хранение (002)</t>
  </si>
  <si>
    <t>Кайта ишлашга кабул килинган материаллар (003)</t>
  </si>
  <si>
    <t>810</t>
  </si>
  <si>
    <t>Материалы, принятые в переработку (003)</t>
  </si>
  <si>
    <t>Комиссияга кабул килинган товарлар (004)</t>
  </si>
  <si>
    <t>Авансовые платежи по налогам и сборам в бюджет</t>
  </si>
  <si>
    <t>Максадли давлат жамгармалари ва сугурталар буйича бунак</t>
  </si>
  <si>
    <t>010</t>
  </si>
  <si>
    <t>011</t>
  </si>
  <si>
    <t>012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</si>
  <si>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</si>
  <si>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</si>
  <si>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</si>
  <si>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</si>
  <si>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</si>
  <si>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</si>
  <si>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>Краткосрочные инвестиции (5800)</t>
  </si>
  <si>
    <t>Бошка жорий активлар (5900)</t>
  </si>
  <si>
    <t>Прочие текущие активы (5900)</t>
  </si>
  <si>
    <t>II булим буйича жами (сатр. 140+190+200+210+230+320+370+380)</t>
  </si>
  <si>
    <t>итого по разделу II (стр. 140+190+200+210+230+320+370+380)</t>
  </si>
  <si>
    <t>Баланс активи буйича жами (сатр.130+390)</t>
  </si>
  <si>
    <t>на __________2022 года</t>
  </si>
  <si>
    <t>Имущество, полученное по договору ссуды (011)</t>
  </si>
  <si>
    <t>Келгуси даврларда солик солинадиган базадан чикариладиган</t>
  </si>
  <si>
    <t>900</t>
  </si>
  <si>
    <t>харажатлар (012)</t>
  </si>
  <si>
    <t>Расходы, исключаемые из налогооблагаемой базы следующих</t>
  </si>
  <si>
    <t>периодов (012)</t>
  </si>
  <si>
    <t>Юридик шахслардан олинадиган даромад (фойда) солиги                                                                                   Налог на доходы (прибыл) юридических лиц</t>
  </si>
  <si>
    <t>Кушилган кийматдан олинадиган солик
Налог на добавленную стоимость</t>
  </si>
  <si>
    <t>Акциз солиги
Акцизный налог</t>
  </si>
  <si>
    <t>Сувдан ресурсларидан фойдаланганлик учун солик
Налог за пользование водными ресурсами</t>
  </si>
  <si>
    <t>820</t>
  </si>
  <si>
    <t>Товары, принятые на комиссию (004)</t>
  </si>
  <si>
    <t>Олинган мажбурият ва туловларнинг таъминоти (008)</t>
  </si>
  <si>
    <t>860</t>
  </si>
  <si>
    <t>Обеспечение обязательств и платежей-полученные (008)</t>
  </si>
  <si>
    <t>Оборудование к установке (0700)</t>
  </si>
  <si>
    <t>Капитал куйилмалар (0800)</t>
  </si>
  <si>
    <t>100</t>
  </si>
  <si>
    <t>Капитальные вложения (0800)</t>
  </si>
  <si>
    <t>Маъмурий харажатлар 
Административные расходы</t>
  </si>
  <si>
    <t>Узок муддатли ижара (лизинг)дан даромадлар
Доходы от долгосрочные аренды (лизинг)
(Строка в редакции Приказ МФ зарег. МЮ 12.11.2003 г. № 1209-1)</t>
  </si>
  <si>
    <t>Валюта курс фаркидан даромадлар 
Доходы от валютных курсовых разниц</t>
  </si>
  <si>
    <t>Молиявий фаолиятнинг бошка даромадлари
Прочие доходы от финансовой деятельности</t>
  </si>
  <si>
    <t>Фоизлар шаклидаги харажатлар
Расходы в виде процентов</t>
  </si>
  <si>
    <t>Отсроченные доходы (6210, 6220, 6230)</t>
  </si>
  <si>
    <t>650</t>
  </si>
  <si>
    <t>кечиктирилган мажбуриятлар (6240)</t>
  </si>
  <si>
    <t>обязательным платежам (6240)</t>
  </si>
  <si>
    <t>Бошка кечиктирилган мажбуриятлар (6250, 6290)</t>
  </si>
  <si>
    <t>660</t>
  </si>
  <si>
    <t>Прочие отсроченные обязательства (6250, 6290)</t>
  </si>
  <si>
    <t>Олинган бунаклар (6300)</t>
  </si>
  <si>
    <t>670</t>
  </si>
  <si>
    <t>Полученные авансы (6300)</t>
  </si>
  <si>
    <t>Бюджетга туловлари буйича карз (6400)</t>
  </si>
  <si>
    <t>680</t>
  </si>
  <si>
    <t>Задолженность по платежам в бюджет (6400)</t>
  </si>
  <si>
    <t>Сугурталар буйича карз (6510)</t>
  </si>
  <si>
    <t>690</t>
  </si>
  <si>
    <t>Задолженность по страхованию (6510)</t>
  </si>
  <si>
    <t>Максадли давлат жамгармаларига туловлар буйича карз (6520)</t>
  </si>
  <si>
    <t>700</t>
  </si>
  <si>
    <t>Задолженность по платежам в государственные целевые фонды (6520)</t>
  </si>
  <si>
    <t>Таъсисчиларга булган карзлар (6600)</t>
  </si>
  <si>
    <t>710</t>
  </si>
  <si>
    <t>Задолженность учредителям (6600)</t>
  </si>
  <si>
    <t>Мехнатга хак тулаш буйича карз (6700)</t>
  </si>
  <si>
    <t>720</t>
  </si>
  <si>
    <t>туловлари (4500)</t>
  </si>
  <si>
    <t>Авансовые платежи в государственные целевые фонды и по</t>
  </si>
  <si>
    <t>страхование (4500)</t>
  </si>
  <si>
    <t>Таъсисчиларнинг устав капиталига улушлар буйичакарзи (4600)</t>
  </si>
  <si>
    <t>Долгосрочная задолженность дочерним и зависимым</t>
  </si>
  <si>
    <t>II булим буйича жами (сатр. 490+600)</t>
  </si>
  <si>
    <t>Итого по разделу II (стр. 490+600)</t>
  </si>
  <si>
    <t>Баланс пассиви буйича жами (сатр.480+770)</t>
  </si>
  <si>
    <t>Всего по пассиву баланса (стр. 480+770)</t>
  </si>
  <si>
    <t>Балансдан ташкари счётларда хисобга олинадиган</t>
  </si>
  <si>
    <t>кийматликларнинг мавжудлиги тугрисида маълумот</t>
  </si>
  <si>
    <t>Справка о наличии ценностей, учитываемых</t>
  </si>
  <si>
    <t>на забалансовых счетах</t>
  </si>
  <si>
    <t>Киска муддатли ижарага олинган асосий воситалар (001)</t>
  </si>
  <si>
    <t>790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</si>
  <si>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</si>
  <si>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</si>
  <si>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</si>
  <si>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170</t>
  </si>
  <si>
    <t>Готовая продукция (2800)</t>
  </si>
  <si>
    <t>Товарлар (2900 дан 2980 нинг айирмаси)</t>
  </si>
  <si>
    <t>180</t>
  </si>
  <si>
    <t>Товары (2900 за минусом 2980)</t>
  </si>
  <si>
    <t>Келгуси давр харажатлари (3100)</t>
  </si>
  <si>
    <t>190</t>
  </si>
  <si>
    <t>Расходы будущих периодов (3100)</t>
  </si>
  <si>
    <t>Кечиктирилган харажатлар (3200)</t>
  </si>
  <si>
    <t>200</t>
  </si>
  <si>
    <t>хозяйственным обществам (7120)</t>
  </si>
  <si>
    <t>Узок муддатли кечиктирилган даромадлар (7210, 7220, 7230)</t>
  </si>
  <si>
    <t>530</t>
  </si>
  <si>
    <t>Долгосрочные отсроченные доходы (7210, 7220, 7230)</t>
  </si>
  <si>
    <t>Обеспечение обязательств и платежей-выданные (009)</t>
  </si>
  <si>
    <t>Узок муддатли ижара шартномасига асосан берилган асосий</t>
  </si>
  <si>
    <t>880</t>
  </si>
  <si>
    <t>воситалар (010)</t>
  </si>
  <si>
    <t>Основные средства, сданные по договору долгосрочной аренды (010)</t>
  </si>
  <si>
    <t>Ссуда шартномаси буйича олинган мулклар (011)</t>
  </si>
  <si>
    <t>890</t>
  </si>
  <si>
    <t>Юридик шахсларнинг мол-мулкига солинадиган солик
Налог на имущество юридических лиц</t>
  </si>
  <si>
    <t>Юридик шахслардан олинадиган ер солиги 
Земельный налог с юридических лиц</t>
  </si>
  <si>
    <t>Бошка соликлар 
Прочие налоги дв</t>
  </si>
  <si>
    <t>Туловга кобилиятсиз дебиторларнинг зарарга хисобидан</t>
  </si>
  <si>
    <t>850</t>
  </si>
  <si>
    <t>чикарилган карзи (007)</t>
  </si>
  <si>
    <t>Списания в убыток задолженность неплатежеспособных</t>
  </si>
  <si>
    <t>дебиторов (007)</t>
  </si>
  <si>
    <t>Умум хужалик фаолиятнинг фойдаси (зарари) 
(сатр 100+110-170) 
Прибыль (убыток) от общехозяйственной деятельности (стр. 100+110-170)</t>
  </si>
  <si>
    <t>Фавкулодаги фойда ва зарарлар 
Чрезвычайные прибыли и убытки</t>
  </si>
  <si>
    <t xml:space="preserve">Даромад (фойда ) солигини тулагунга кадар фойда (зарар) (сатр 220+/-230)
Прибыль ( убыток) до уплата налога на доходы (прибыль) ( стр. 220+/-230)        </t>
  </si>
  <si>
    <t>Вактинчалик солик имтиёзлари (турлари буйича) (013)</t>
  </si>
  <si>
    <t>910</t>
  </si>
  <si>
    <t>Временные налоговые льготы (по видам) (013)</t>
  </si>
  <si>
    <t>Фойдаланишдаги инвентар ва хужалик жихозлари (014)</t>
  </si>
  <si>
    <t>920</t>
  </si>
  <si>
    <t>Инвентарь и хозяйственные принадлежности в эксплуатации (014)</t>
  </si>
  <si>
    <t xml:space="preserve">Предпритие </t>
  </si>
  <si>
    <t xml:space="preserve">Отрасль </t>
  </si>
  <si>
    <t xml:space="preserve">Организационно-правовая форма </t>
  </si>
  <si>
    <t xml:space="preserve">Форма собственности </t>
  </si>
  <si>
    <t xml:space="preserve">Территория </t>
  </si>
  <si>
    <t>МОЛИЯВИЙ НАТИЖАЛАР ТУГРИСИДАГИ ХИСОБОТ-2-сонли шакл</t>
  </si>
  <si>
    <t>ОТЧЕТ О ФИНАНСОВЫХ РЕЗУЛЬТАТАХ - форма № 2</t>
  </si>
  <si>
    <t>Утган йилнинг шу даврида За соответствующий период прошлого года</t>
  </si>
  <si>
    <t>Хисобот даврида 
За отчетный период</t>
  </si>
  <si>
    <t>Даромадлар
 (Фойда) 
Доходы
(прибыль)</t>
  </si>
  <si>
    <t>Харажатлар 
(зарарлар) 
Расходы
(убытки)</t>
  </si>
  <si>
    <t>Махсулот (товар, иш, хизмат) ларни сотишдан соф тушум 
Чистая выручка от реализации продукции (товаров, работ и услуг)</t>
  </si>
  <si>
    <t>Х</t>
  </si>
  <si>
    <r>
      <t xml:space="preserve">Тармок: </t>
    </r>
    <r>
      <rPr>
        <b/>
        <sz val="10"/>
        <rFont val="Arial Cyr"/>
        <family val="0"/>
      </rPr>
      <t>Саноат ишлаб чиқариш</t>
    </r>
  </si>
  <si>
    <r>
      <t xml:space="preserve">Ўлчов бирлиги, </t>
    </r>
    <r>
      <rPr>
        <b/>
        <sz val="10"/>
        <rFont val="Arial Cyr"/>
        <family val="0"/>
      </rPr>
      <t>минг сўм</t>
    </r>
  </si>
  <si>
    <t>Жисмоний шахслардан олинадиган даромад солиги     Налог нв доходы физических лиц</t>
  </si>
  <si>
    <t>Шу жумладан: шахсий жамгариб бориладиган пенсия  хисоб варакларига ажратмалар                                       в том числе: отчисления в индивидуальные накопительные пенсионные счета граждан</t>
  </si>
  <si>
    <t>Ягона солик                                                               Единый налог</t>
  </si>
  <si>
    <t>Ягона ер солиги                                                                  Единый земельный налог</t>
  </si>
  <si>
    <t>Кодлар                  Коды</t>
  </si>
  <si>
    <t>БХУТ буйича 1-шакл</t>
  </si>
  <si>
    <t>Форма № 1 по ОКУД</t>
  </si>
  <si>
    <t>КТУТ буйича</t>
  </si>
  <si>
    <t>Д.Карриев</t>
  </si>
  <si>
    <t>Молиявий фаолият буйича харажатлар ( сатр 180+ 190+200+210), шу жумладан : 
Расходы по финансовой деятельности ( стр. 180+190+200+210)  в том числе:</t>
  </si>
  <si>
    <t>Ободонлаштириш ва ижтимоий инфратузилмани ривожлантириш солиги  Налог на благоустройство и развитие социальной инфраструктуры</t>
  </si>
  <si>
    <t>Прочие долгосроченные обязательства (7250, 7290)</t>
  </si>
  <si>
    <t>Харидор ва буюртмачилардан олинган бунаклар (7300)</t>
  </si>
  <si>
    <t>560</t>
  </si>
  <si>
    <t>Авансы, полученные от покупателей и заказчиков (7300)</t>
  </si>
  <si>
    <t>Узок муддатли банк кредитлари (7810)</t>
  </si>
  <si>
    <t>570</t>
  </si>
  <si>
    <t>Долгосрочные банковские кредиты (7810)</t>
  </si>
  <si>
    <t>Узок муддатли карзлар (7820, 7830, 7840)</t>
  </si>
  <si>
    <t>580</t>
  </si>
  <si>
    <t>Долгосрочные займы (7820, 7830, 7840)</t>
  </si>
  <si>
    <t>Бошка узок муддатли кредиторлик карзлар (7900)</t>
  </si>
  <si>
    <t>590</t>
  </si>
  <si>
    <t>Прочие долгосроченные кредиторские задолженности (7900)</t>
  </si>
  <si>
    <t>Жорий мажбуриятлар, жами (сатр. 610+620+630+640+650+660+</t>
  </si>
  <si>
    <t>600</t>
  </si>
  <si>
    <t xml:space="preserve">  +670+680+690+700+710+720+730+740+750+760)</t>
  </si>
  <si>
    <t>Текущие обязательства, всего (стр. 610+620+630+640+650+660+</t>
  </si>
  <si>
    <t>шу жумладан: жорий кредиторлик карзлари</t>
  </si>
  <si>
    <t>601</t>
  </si>
  <si>
    <t>(сатр. 610+630+650+670+680+690+700+710+720+760)</t>
  </si>
  <si>
    <t>Ягона ижтимоий тулов                                                     Единый социальный платеж</t>
  </si>
  <si>
    <t>Импорт буйича божхона божи                                         Импортные таможенные пошлины</t>
  </si>
  <si>
    <t>Берилган мажбурият ва туловларнинг таъминоти (009)</t>
  </si>
  <si>
    <t>870</t>
  </si>
  <si>
    <t>Узок муддатли ижара (лизинг) буйича фоизлар шаклидаги харажатлар Расходы в виде процентов по долгосрочной аренде (лизингу)  (Строка в редакции Приказа МФ, зарегистрированого МЮ 12.11. 2003г. № 1209-1)</t>
  </si>
  <si>
    <t>МШТ буйича</t>
  </si>
  <si>
    <t>Вазирлик, идора ва бошкалар</t>
  </si>
  <si>
    <t>ДБИБТ буйича</t>
  </si>
  <si>
    <t>Солик туловчининг идентификацион раками</t>
  </si>
  <si>
    <t>СТИР</t>
  </si>
  <si>
    <t>МХБТ</t>
  </si>
  <si>
    <t>Жунатилган сана</t>
  </si>
  <si>
    <t>Кабул килинган сана</t>
  </si>
  <si>
    <t>Единица измерения, тыс.сум</t>
  </si>
  <si>
    <t>Такдим килиш муддати</t>
  </si>
  <si>
    <t>Курсаткичлар номи                                                               Наименование показателя</t>
  </si>
  <si>
    <t>Сатр коди  Код    стр.</t>
  </si>
  <si>
    <t>Хисоблаш даври бошига                На начало отчет-ного периода</t>
  </si>
  <si>
    <t>Хисоблаш даври охирига                На конец отчет-ного периода</t>
  </si>
  <si>
    <t>АКТИВ</t>
  </si>
  <si>
    <t>I.Узок муддатли активлар</t>
  </si>
  <si>
    <t>I.Долгосрочные активы</t>
  </si>
  <si>
    <t>Задолженность по оплате труда (6700)</t>
  </si>
  <si>
    <t>Киска муддатли банк кредитлари (6810)</t>
  </si>
  <si>
    <t>730</t>
  </si>
  <si>
    <t>Краткосрочные банковские кредиты (6810)</t>
  </si>
  <si>
    <t>Киска муддатли карзлар (6820, 6830, 6840)</t>
  </si>
  <si>
    <t>740</t>
  </si>
  <si>
    <t>Краткосрочные займы (6820, 6830, 6840)</t>
  </si>
  <si>
    <t>Узок муддатли мажбуриятларнинг жорий кисми (6950)</t>
  </si>
  <si>
    <t>750</t>
  </si>
  <si>
    <t>Текущая часть долгосрочных обязательств (6950)</t>
  </si>
  <si>
    <t>Бошка кредиторлик карзлари (6950 дан ташкари 6900)</t>
  </si>
  <si>
    <t>760</t>
  </si>
  <si>
    <t>Прочие кредиторские задолженности (6900 кроме 6950)</t>
  </si>
  <si>
    <t>О710001</t>
  </si>
  <si>
    <r>
      <t xml:space="preserve">Корхона, ташкилот: </t>
    </r>
    <r>
      <rPr>
        <b/>
        <sz val="10"/>
        <rFont val="Arial Cyr"/>
        <family val="0"/>
      </rPr>
      <t>"БОҒОТ-ДОН" АЖ</t>
    </r>
  </si>
  <si>
    <t>05581964</t>
  </si>
  <si>
    <t>19211</t>
  </si>
  <si>
    <t>1150</t>
  </si>
  <si>
    <t>144</t>
  </si>
  <si>
    <t>08114</t>
  </si>
  <si>
    <t>200426279</t>
  </si>
  <si>
    <t>1733204833</t>
  </si>
  <si>
    <r>
      <t xml:space="preserve">Ташкилий-хукукий шакли: </t>
    </r>
    <r>
      <rPr>
        <b/>
        <sz val="10"/>
        <rFont val="Arial Cyr"/>
        <family val="0"/>
      </rPr>
      <t>Акциядорлик Жамияти</t>
    </r>
  </si>
  <si>
    <r>
      <t xml:space="preserve">Мулкчилик шакли: </t>
    </r>
    <r>
      <rPr>
        <b/>
        <sz val="10"/>
        <rFont val="Arial Cyr"/>
        <family val="0"/>
      </rPr>
      <t>Акциядорлик</t>
    </r>
  </si>
  <si>
    <r>
      <t xml:space="preserve">Министерства, ведомства и другие </t>
    </r>
    <r>
      <rPr>
        <b/>
        <i/>
        <u val="single"/>
        <sz val="12"/>
        <rFont val="Arial Cyr"/>
        <family val="0"/>
      </rPr>
      <t>Ўздонмаҳсулот АК</t>
    </r>
  </si>
  <si>
    <r>
      <t xml:space="preserve">Худуд: </t>
    </r>
    <r>
      <rPr>
        <b/>
        <sz val="10"/>
        <rFont val="Arial Cyr"/>
        <family val="0"/>
      </rPr>
      <t>Хоразм вилояти Боғот тумани Қулонқорабоғ қ-ғи</t>
    </r>
  </si>
  <si>
    <r>
      <t xml:space="preserve">Улчов бирлиги, </t>
    </r>
    <r>
      <rPr>
        <b/>
        <sz val="10"/>
        <rFont val="Arial Cyr"/>
        <family val="0"/>
      </rPr>
      <t>минг сўм</t>
    </r>
  </si>
  <si>
    <t>Наименование показателя</t>
  </si>
  <si>
    <t>Асосий воситалар:</t>
  </si>
  <si>
    <t>Основные средства:</t>
  </si>
  <si>
    <t>Бошлангич (кайта тиклаш) киймати (0100, 0300)</t>
  </si>
  <si>
    <t>Первоначальная (восстановительная) стоимость (0100,0300)</t>
  </si>
  <si>
    <t>Эскириш суммаси (0200)</t>
  </si>
  <si>
    <t>Сумма износа (0200)</t>
  </si>
  <si>
    <t>Колдик (баланс) киймати (сатр.010-011)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</si>
  <si>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</si>
  <si>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</si>
  <si>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</si>
  <si>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</si>
  <si>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>020</t>
  </si>
  <si>
    <t>Первоначальная стоимость (0400)</t>
  </si>
  <si>
    <t>Амортизация суммаси (0500)</t>
  </si>
  <si>
    <t>021</t>
  </si>
  <si>
    <t>Сумма амортизации (0500)</t>
  </si>
  <si>
    <t>Колдик (баланс) киймати (сатр.020-021)</t>
  </si>
  <si>
    <t>022</t>
  </si>
  <si>
    <t>Остаточная (балансовая) стоимость (стр. 020-021)</t>
  </si>
  <si>
    <t>Узок муддатли инвестициялар, жами</t>
  </si>
  <si>
    <t>030</t>
  </si>
  <si>
    <t>(сатр.040+050+060+070+080), шу жумладан:</t>
  </si>
  <si>
    <t>Долгосрочные инвестиции, всего</t>
  </si>
  <si>
    <t>(стр.040+050+060+070+080), в.т.ч</t>
  </si>
  <si>
    <t>Кимматли когозлар (0610)</t>
  </si>
  <si>
    <t>040</t>
  </si>
  <si>
    <t>Ценные бумага (0610)</t>
  </si>
  <si>
    <t>Шуъба хужалик жамиятларига инвестициялар (0620)</t>
  </si>
  <si>
    <t>050</t>
  </si>
  <si>
    <t>Инвестиции в дочерние хозяйственные общества (0620)</t>
  </si>
  <si>
    <t>Карам хужалик жамиятларига инвестициялар (0630)</t>
  </si>
  <si>
    <t>060</t>
  </si>
  <si>
    <t>Инвестиции в зависимые хозяйственные общества (0630)</t>
  </si>
  <si>
    <t>Чет эл капитали мавжуд булган кор-наларга инвес-ялар (0640)</t>
  </si>
  <si>
    <t>070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</si>
</sst>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;[Red]\-#,##0.00"/>
    <numFmt numFmtId="179" formatCode="#,##0.000"/>
    <numFmt numFmtId="180" formatCode="#,##0;[Red]\-#,##0"/>
    <numFmt numFmtId="181" formatCode="#,##0.0;[Red]\-#,##0.0"/>
    <numFmt numFmtId="182" formatCode="_(* #,##0_);_(* \(#,##0\);_(* &quot;-&quot;??_);_(@_)"/>
    <numFmt numFmtId="183" formatCode="#,##0_ ;[Red]\-#,##0\ "/>
    <numFmt numFmtId="184" formatCode="dd/mm/yy;@"/>
    <numFmt numFmtId="185" formatCode="[$-419]mmmm\ yyyy;@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00000_р_._-;\-* #,##0.00000000_р_._-;_-* &quot;-&quot;??_р_._-;_-@_-"/>
    <numFmt numFmtId="189" formatCode="#,##0.0000"/>
    <numFmt numFmtId="190" formatCode="#,##0.00000000"/>
    <numFmt numFmtId="191" formatCode="_-* #,##0.0000_р_._-;\-* #,##0.0000_р_._-;_-* &quot;-&quot;??_р_._-;_-@_-"/>
    <numFmt numFmtId="192" formatCode="_-* #,##0.0_р_._-;\-* #,##0.0_р_._-;_-* &quot;-&quot;?_р_._-;_-@_-"/>
    <numFmt numFmtId="193" formatCode="#,##0.000;[Red]\-#,##0.000"/>
    <numFmt numFmtId="194" formatCode="#,##0.0000;[Red]\-#,##0.0000"/>
    <numFmt numFmtId="195" formatCode="#,##0.000000000"/>
    <numFmt numFmtId="196" formatCode="#,##0.00_ ;[Red]\-#,##0.00\ "/>
    <numFmt numFmtId="197" formatCode="#,##0.0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8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b/>
      <i/>
      <u val="single"/>
      <sz val="12"/>
      <name val="Arial Cyr"/>
      <family val="0"/>
    </font>
    <font>
      <b/>
      <sz val="10"/>
      <color indexed="10"/>
      <name val="Arial Cyr"/>
      <family val="0"/>
    </font>
    <font>
      <b/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0"/>
      <name val="Palatino Linotype"/>
      <family val="1"/>
    </font>
    <font>
      <b/>
      <sz val="14"/>
      <name val="Times New Roman Cyr"/>
      <family val="1"/>
    </font>
    <font>
      <b/>
      <i/>
      <sz val="11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49" fontId="14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1" fillId="0" borderId="0" xfId="0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0" fontId="22" fillId="0" borderId="0" xfId="0" applyFont="1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189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/>
    </xf>
    <xf numFmtId="49" fontId="0" fillId="0" borderId="0" xfId="0" applyNumberFormat="1" applyBorder="1" applyAlignment="1">
      <alignment/>
    </xf>
    <xf numFmtId="197" fontId="0" fillId="0" borderId="0" xfId="0" applyNumberFormat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0" xfId="57" applyNumberFormat="1" applyFont="1" applyBorder="1" applyAlignment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3" fontId="0" fillId="33" borderId="19" xfId="0" applyNumberFormat="1" applyFill="1" applyBorder="1" applyAlignment="1">
      <alignment horizontal="center" vertical="center" wrapText="1"/>
    </xf>
    <xf numFmtId="3" fontId="0" fillId="33" borderId="21" xfId="0" applyNumberFormat="1" applyFill="1" applyBorder="1" applyAlignment="1">
      <alignment horizontal="center" vertical="center" wrapText="1"/>
    </xf>
    <xf numFmtId="3" fontId="0" fillId="33" borderId="20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3" fontId="0" fillId="0" borderId="24" xfId="0" applyNumberFormat="1" applyFill="1" applyBorder="1" applyAlignment="1">
      <alignment horizontal="center" vertical="center" wrapText="1"/>
    </xf>
    <xf numFmtId="3" fontId="0" fillId="0" borderId="25" xfId="0" applyNumberFormat="1" applyFill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2" fillId="33" borderId="24" xfId="0" applyNumberFormat="1" applyFont="1" applyFill="1" applyBorder="1" applyAlignment="1">
      <alignment horizontal="center" vertical="center" wrapText="1"/>
    </xf>
    <xf numFmtId="3" fontId="12" fillId="33" borderId="25" xfId="0" applyNumberFormat="1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33" borderId="28" xfId="0" applyNumberFormat="1" applyFont="1" applyFill="1" applyBorder="1" applyAlignment="1">
      <alignment horizontal="center" vertical="center" wrapText="1"/>
    </xf>
    <xf numFmtId="3" fontId="12" fillId="33" borderId="29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2" xfId="54"/>
    <cellStyle name="Обычный 3" xfId="55"/>
    <cellStyle name="Обычный 46" xfId="56"/>
    <cellStyle name="Обычный_5-F Cобст.кап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zoomScalePageLayoutView="0" workbookViewId="0" topLeftCell="A10">
      <selection activeCell="D4" sqref="D4"/>
    </sheetView>
  </sheetViews>
  <sheetFormatPr defaultColWidth="9.00390625" defaultRowHeight="12.75"/>
  <cols>
    <col min="1" max="1" width="59.00390625" style="0" customWidth="1"/>
    <col min="2" max="2" width="7.00390625" style="0" customWidth="1"/>
    <col min="3" max="4" width="15.75390625" style="38" customWidth="1"/>
    <col min="5" max="5" width="10.125" style="0" bestFit="1" customWidth="1"/>
    <col min="6" max="6" width="9.75390625" style="0" bestFit="1" customWidth="1"/>
  </cols>
  <sheetData>
    <row r="1" spans="1:4" ht="12.75">
      <c r="A1" s="8"/>
      <c r="B1" s="9"/>
      <c r="C1" s="40"/>
      <c r="D1" s="41"/>
    </row>
    <row r="2" spans="1:4" ht="12.75">
      <c r="A2" s="11"/>
      <c r="B2" s="2"/>
      <c r="C2" s="42"/>
      <c r="D2" s="43" t="s">
        <v>53</v>
      </c>
    </row>
    <row r="3" spans="1:4" ht="12.75">
      <c r="A3" s="11"/>
      <c r="B3" s="2"/>
      <c r="C3" s="42"/>
      <c r="D3" s="43" t="s">
        <v>54</v>
      </c>
    </row>
    <row r="4" spans="1:4" ht="12.75">
      <c r="A4" s="11"/>
      <c r="B4" s="2"/>
      <c r="C4" s="42"/>
      <c r="D4" s="43" t="s">
        <v>61</v>
      </c>
    </row>
    <row r="5" spans="1:4" ht="12.75">
      <c r="A5" s="11"/>
      <c r="B5" s="2"/>
      <c r="C5" s="42"/>
      <c r="D5" s="43" t="s">
        <v>62</v>
      </c>
    </row>
    <row r="6" spans="1:4" ht="12.75">
      <c r="A6" s="11"/>
      <c r="B6" s="2"/>
      <c r="C6" s="42"/>
      <c r="D6" s="43"/>
    </row>
    <row r="7" spans="1:4" ht="12.75">
      <c r="A7" s="11"/>
      <c r="B7" s="2"/>
      <c r="C7" s="42"/>
      <c r="D7" s="43" t="s">
        <v>63</v>
      </c>
    </row>
    <row r="8" spans="1:4" ht="12.75">
      <c r="A8" s="11"/>
      <c r="B8" s="2"/>
      <c r="C8" s="42"/>
      <c r="D8" s="43" t="s">
        <v>64</v>
      </c>
    </row>
    <row r="9" spans="1:4" ht="12.75">
      <c r="A9" s="11"/>
      <c r="B9" s="2"/>
      <c r="C9" s="42"/>
      <c r="D9" s="43" t="s">
        <v>65</v>
      </c>
    </row>
    <row r="10" spans="1:4" ht="12.75">
      <c r="A10" s="11"/>
      <c r="B10" s="2"/>
      <c r="C10" s="42"/>
      <c r="D10" s="43" t="s">
        <v>66</v>
      </c>
    </row>
    <row r="11" spans="1:4" ht="12.75">
      <c r="A11" s="11"/>
      <c r="B11" s="2"/>
      <c r="C11" s="42"/>
      <c r="D11" s="43"/>
    </row>
    <row r="12" spans="1:4" ht="12.75">
      <c r="A12" s="11"/>
      <c r="B12" s="2"/>
      <c r="C12" s="42"/>
      <c r="D12" s="44"/>
    </row>
    <row r="13" spans="1:4" ht="12.75">
      <c r="A13" s="11"/>
      <c r="B13" s="2"/>
      <c r="C13" s="42"/>
      <c r="D13" s="44"/>
    </row>
    <row r="14" spans="1:4" ht="18">
      <c r="A14" s="61" t="s">
        <v>67</v>
      </c>
      <c r="B14" s="62"/>
      <c r="C14" s="62"/>
      <c r="D14" s="63"/>
    </row>
    <row r="15" spans="1:4" ht="18">
      <c r="A15" s="61" t="s">
        <v>68</v>
      </c>
      <c r="B15" s="62"/>
      <c r="C15" s="62"/>
      <c r="D15" s="63"/>
    </row>
    <row r="16" spans="1:4" ht="18.75">
      <c r="A16" s="64" t="s">
        <v>36</v>
      </c>
      <c r="B16" s="65"/>
      <c r="C16" s="65"/>
      <c r="D16" s="66"/>
    </row>
    <row r="17" spans="1:4" ht="18.75">
      <c r="A17" s="64" t="s">
        <v>218</v>
      </c>
      <c r="B17" s="65"/>
      <c r="C17" s="65"/>
      <c r="D17" s="66"/>
    </row>
    <row r="18" spans="1:4" ht="12.75">
      <c r="A18" s="11"/>
      <c r="B18" s="2"/>
      <c r="C18" s="42"/>
      <c r="D18" s="44"/>
    </row>
    <row r="19" spans="1:4" ht="12.75">
      <c r="A19" s="11"/>
      <c r="B19" s="2"/>
      <c r="C19" s="42"/>
      <c r="D19" s="44"/>
    </row>
    <row r="20" spans="1:4" ht="12.75" customHeight="1">
      <c r="A20" s="11"/>
      <c r="B20" s="2"/>
      <c r="C20" s="42"/>
      <c r="D20" s="60" t="s">
        <v>342</v>
      </c>
    </row>
    <row r="21" spans="1:4" ht="12.75">
      <c r="A21" s="11"/>
      <c r="B21" s="2"/>
      <c r="C21" s="42"/>
      <c r="D21" s="60"/>
    </row>
    <row r="22" spans="1:4" ht="12.75" customHeight="1">
      <c r="A22" s="11"/>
      <c r="B22" s="2"/>
      <c r="C22" s="45" t="s">
        <v>343</v>
      </c>
      <c r="D22" s="59" t="s">
        <v>404</v>
      </c>
    </row>
    <row r="23" spans="1:4" ht="12.75" customHeight="1">
      <c r="A23" s="11"/>
      <c r="B23" s="2"/>
      <c r="C23" s="45" t="s">
        <v>344</v>
      </c>
      <c r="D23" s="59"/>
    </row>
    <row r="24" spans="1:4" ht="15">
      <c r="A24" s="11"/>
      <c r="B24" s="2"/>
      <c r="C24" s="42"/>
      <c r="D24" s="46"/>
    </row>
    <row r="25" spans="1:4" ht="12.75" customHeight="1">
      <c r="A25" s="11" t="s">
        <v>405</v>
      </c>
      <c r="B25" s="2"/>
      <c r="C25" s="45" t="s">
        <v>345</v>
      </c>
      <c r="D25" s="59" t="s">
        <v>406</v>
      </c>
    </row>
    <row r="26" spans="1:4" ht="12.75">
      <c r="A26" s="11" t="s">
        <v>323</v>
      </c>
      <c r="B26" s="2"/>
      <c r="C26" s="45" t="s">
        <v>41</v>
      </c>
      <c r="D26" s="59"/>
    </row>
    <row r="27" spans="1:4" ht="15">
      <c r="A27" s="11"/>
      <c r="B27" s="2"/>
      <c r="C27" s="42"/>
      <c r="D27" s="46"/>
    </row>
    <row r="28" spans="1:4" ht="12.75" customHeight="1">
      <c r="A28" s="11" t="s">
        <v>336</v>
      </c>
      <c r="B28" s="2"/>
      <c r="C28" s="45" t="s">
        <v>109</v>
      </c>
      <c r="D28" s="59" t="s">
        <v>407</v>
      </c>
    </row>
    <row r="29" spans="1:4" ht="12.75">
      <c r="A29" s="11" t="s">
        <v>324</v>
      </c>
      <c r="B29" s="2"/>
      <c r="C29" s="45" t="s">
        <v>42</v>
      </c>
      <c r="D29" s="59"/>
    </row>
    <row r="30" spans="1:4" ht="15">
      <c r="A30" s="11"/>
      <c r="B30" s="2"/>
      <c r="C30" s="42"/>
      <c r="D30" s="46"/>
    </row>
    <row r="31" spans="1:4" ht="12.75" customHeight="1">
      <c r="A31" s="11" t="s">
        <v>413</v>
      </c>
      <c r="B31" s="2"/>
      <c r="C31" s="45" t="s">
        <v>110</v>
      </c>
      <c r="D31" s="59" t="s">
        <v>408</v>
      </c>
    </row>
    <row r="32" spans="1:4" ht="12.75">
      <c r="A32" s="11" t="s">
        <v>325</v>
      </c>
      <c r="B32" s="2"/>
      <c r="C32" s="45" t="s">
        <v>43</v>
      </c>
      <c r="D32" s="59"/>
    </row>
    <row r="33" spans="1:4" ht="15">
      <c r="A33" s="11"/>
      <c r="B33" s="2"/>
      <c r="C33" s="42"/>
      <c r="D33" s="46"/>
    </row>
    <row r="34" spans="1:4" ht="12.75" customHeight="1">
      <c r="A34" s="11" t="s">
        <v>414</v>
      </c>
      <c r="B34" s="2"/>
      <c r="C34" s="45" t="s">
        <v>374</v>
      </c>
      <c r="D34" s="59" t="s">
        <v>409</v>
      </c>
    </row>
    <row r="35" spans="1:4" ht="12.75">
      <c r="A35" s="11" t="s">
        <v>326</v>
      </c>
      <c r="B35" s="2"/>
      <c r="C35" s="45" t="s">
        <v>44</v>
      </c>
      <c r="D35" s="59"/>
    </row>
    <row r="36" spans="1:4" ht="15">
      <c r="A36" s="11"/>
      <c r="B36" s="2"/>
      <c r="C36" s="42"/>
      <c r="D36" s="46"/>
    </row>
    <row r="37" spans="1:4" ht="12.75" customHeight="1">
      <c r="A37" s="11" t="s">
        <v>375</v>
      </c>
      <c r="B37" s="2"/>
      <c r="C37" s="45" t="s">
        <v>376</v>
      </c>
      <c r="D37" s="59" t="s">
        <v>410</v>
      </c>
    </row>
    <row r="38" spans="1:4" ht="15">
      <c r="A38" s="11" t="s">
        <v>415</v>
      </c>
      <c r="B38" s="2"/>
      <c r="C38" s="45" t="s">
        <v>45</v>
      </c>
      <c r="D38" s="59"/>
    </row>
    <row r="39" spans="1:4" ht="15">
      <c r="A39" s="11"/>
      <c r="B39" s="2"/>
      <c r="C39" s="42"/>
      <c r="D39" s="46"/>
    </row>
    <row r="40" spans="1:4" ht="12.75" customHeight="1">
      <c r="A40" s="11" t="s">
        <v>377</v>
      </c>
      <c r="B40" s="2"/>
      <c r="C40" s="45" t="s">
        <v>378</v>
      </c>
      <c r="D40" s="59" t="s">
        <v>411</v>
      </c>
    </row>
    <row r="41" spans="1:4" ht="12.75" customHeight="1">
      <c r="A41" s="11" t="s">
        <v>46</v>
      </c>
      <c r="B41" s="2"/>
      <c r="C41" s="45" t="s">
        <v>47</v>
      </c>
      <c r="D41" s="59"/>
    </row>
    <row r="42" spans="1:4" ht="15">
      <c r="A42" s="11"/>
      <c r="B42" s="2"/>
      <c r="C42" s="42"/>
      <c r="D42" s="46"/>
    </row>
    <row r="43" spans="1:4" ht="12.75" customHeight="1">
      <c r="A43" s="11" t="s">
        <v>416</v>
      </c>
      <c r="B43" s="2"/>
      <c r="C43" s="45" t="s">
        <v>379</v>
      </c>
      <c r="D43" s="59" t="s">
        <v>412</v>
      </c>
    </row>
    <row r="44" spans="1:4" ht="12.75">
      <c r="A44" s="11" t="s">
        <v>48</v>
      </c>
      <c r="B44" s="2"/>
      <c r="C44" s="45" t="s">
        <v>49</v>
      </c>
      <c r="D44" s="59"/>
    </row>
    <row r="45" spans="1:4" ht="12.75">
      <c r="A45" s="11"/>
      <c r="B45" s="2"/>
      <c r="C45" s="42"/>
      <c r="D45" s="44"/>
    </row>
    <row r="46" spans="1:4" ht="12.75">
      <c r="A46" s="11" t="s">
        <v>60</v>
      </c>
      <c r="B46" s="2"/>
      <c r="C46" s="45" t="s">
        <v>380</v>
      </c>
      <c r="D46" s="60"/>
    </row>
    <row r="47" spans="1:4" ht="12.75">
      <c r="A47" s="11" t="s">
        <v>327</v>
      </c>
      <c r="B47" s="2"/>
      <c r="C47" s="45" t="s">
        <v>50</v>
      </c>
      <c r="D47" s="60"/>
    </row>
    <row r="48" spans="1:4" ht="12.75">
      <c r="A48" s="11"/>
      <c r="B48" s="2"/>
      <c r="C48" s="42"/>
      <c r="D48" s="44"/>
    </row>
    <row r="49" spans="1:4" ht="12.75">
      <c r="A49" s="11" t="s">
        <v>417</v>
      </c>
      <c r="B49" s="2"/>
      <c r="C49" s="45" t="s">
        <v>381</v>
      </c>
      <c r="D49" s="60"/>
    </row>
    <row r="50" spans="1:4" ht="12.75">
      <c r="A50" s="11" t="s">
        <v>382</v>
      </c>
      <c r="B50" s="2"/>
      <c r="C50" s="45" t="s">
        <v>51</v>
      </c>
      <c r="D50" s="60"/>
    </row>
    <row r="51" spans="1:4" ht="12.75">
      <c r="A51" s="11"/>
      <c r="B51" s="2"/>
      <c r="C51" s="42"/>
      <c r="D51" s="44"/>
    </row>
    <row r="52" spans="1:4" ht="12.75">
      <c r="A52" s="11"/>
      <c r="B52" s="2"/>
      <c r="C52" s="45" t="s">
        <v>383</v>
      </c>
      <c r="D52" s="60"/>
    </row>
    <row r="53" spans="1:4" ht="12.75">
      <c r="A53" s="11"/>
      <c r="B53" s="2"/>
      <c r="C53" s="45" t="s">
        <v>52</v>
      </c>
      <c r="D53" s="60"/>
    </row>
    <row r="54" spans="1:4" ht="12.75">
      <c r="A54" s="11"/>
      <c r="B54" s="2"/>
      <c r="C54" s="42"/>
      <c r="D54" s="44"/>
    </row>
    <row r="55" spans="1:4" ht="12.75">
      <c r="A55" s="11"/>
      <c r="B55" s="2"/>
      <c r="C55" s="42"/>
      <c r="D55" s="44"/>
    </row>
    <row r="56" spans="1:4" ht="12.75">
      <c r="A56" s="11"/>
      <c r="B56" s="2"/>
      <c r="C56" s="42"/>
      <c r="D56" s="44"/>
    </row>
    <row r="57" spans="1:4" ht="12.75">
      <c r="A57" s="11"/>
      <c r="B57" s="2"/>
      <c r="C57" s="42"/>
      <c r="D57" s="44"/>
    </row>
    <row r="58" spans="1:4" ht="12.75">
      <c r="A58" s="11"/>
      <c r="B58" s="2"/>
      <c r="C58" s="42"/>
      <c r="D58" s="44"/>
    </row>
    <row r="59" spans="1:4" ht="12.75">
      <c r="A59" s="11"/>
      <c r="B59" s="2"/>
      <c r="C59" s="42"/>
      <c r="D59" s="44"/>
    </row>
    <row r="60" spans="1:4" ht="13.5" thickBot="1">
      <c r="A60" s="17"/>
      <c r="B60" s="18"/>
      <c r="C60" s="47"/>
      <c r="D60" s="48"/>
    </row>
    <row r="63" spans="1:4" ht="12.75" customHeight="1">
      <c r="A63" s="33" t="s">
        <v>56</v>
      </c>
      <c r="B63" s="68" t="s">
        <v>385</v>
      </c>
      <c r="C63" s="58" t="s">
        <v>386</v>
      </c>
      <c r="D63" s="58" t="s">
        <v>387</v>
      </c>
    </row>
    <row r="64" spans="1:4" ht="12.75">
      <c r="A64" s="32" t="s">
        <v>418</v>
      </c>
      <c r="B64" s="68"/>
      <c r="C64" s="58"/>
      <c r="D64" s="58"/>
    </row>
    <row r="65" spans="1:4" ht="12.75">
      <c r="A65" s="34"/>
      <c r="B65" s="68"/>
      <c r="C65" s="58"/>
      <c r="D65" s="58"/>
    </row>
    <row r="66" spans="1:4" ht="12.75">
      <c r="A66" s="35"/>
      <c r="B66" s="68"/>
      <c r="C66" s="58"/>
      <c r="D66" s="58"/>
    </row>
    <row r="67" spans="1:4" ht="17.25" customHeight="1">
      <c r="A67" s="3">
        <v>1</v>
      </c>
      <c r="B67" s="3">
        <v>2</v>
      </c>
      <c r="C67" s="37">
        <v>3</v>
      </c>
      <c r="D67" s="37">
        <v>4</v>
      </c>
    </row>
    <row r="68" spans="1:4" ht="17.25" customHeight="1">
      <c r="A68" s="20" t="s">
        <v>388</v>
      </c>
      <c r="B68" s="3"/>
      <c r="C68" s="49"/>
      <c r="D68" s="49"/>
    </row>
    <row r="69" spans="1:4" ht="12.75" customHeight="1">
      <c r="A69" s="21" t="s">
        <v>389</v>
      </c>
      <c r="B69" s="68"/>
      <c r="C69" s="67"/>
      <c r="D69" s="67"/>
    </row>
    <row r="70" spans="1:4" ht="12.75" customHeight="1">
      <c r="A70" s="22" t="s">
        <v>390</v>
      </c>
      <c r="B70" s="68"/>
      <c r="C70" s="67"/>
      <c r="D70" s="67"/>
    </row>
    <row r="71" spans="1:4" ht="12.75" customHeight="1">
      <c r="A71" s="23" t="s">
        <v>419</v>
      </c>
      <c r="B71" s="68"/>
      <c r="C71" s="67"/>
      <c r="D71" s="67"/>
    </row>
    <row r="72" spans="1:4" ht="12.75" customHeight="1">
      <c r="A72" s="24" t="s">
        <v>420</v>
      </c>
      <c r="B72" s="68"/>
      <c r="C72" s="67"/>
      <c r="D72" s="67"/>
    </row>
    <row r="73" spans="1:4" ht="12.75" customHeight="1">
      <c r="A73" s="25" t="s">
        <v>421</v>
      </c>
      <c r="B73" s="69" t="s">
        <v>203</v>
      </c>
      <c r="C73" s="67">
        <v>12809820</v>
      </c>
      <c r="D73" s="67">
        <v>12809820</v>
      </c>
    </row>
    <row r="74" spans="1:4" ht="12.75" customHeight="1">
      <c r="A74" s="26" t="s">
        <v>422</v>
      </c>
      <c r="B74" s="69"/>
      <c r="C74" s="67"/>
      <c r="D74" s="67"/>
    </row>
    <row r="75" spans="1:6" ht="12.75" customHeight="1">
      <c r="A75" s="25" t="s">
        <v>423</v>
      </c>
      <c r="B75" s="69" t="s">
        <v>204</v>
      </c>
      <c r="C75" s="67">
        <v>6427276</v>
      </c>
      <c r="D75" s="67">
        <v>6809449</v>
      </c>
      <c r="E75" s="38"/>
      <c r="F75" s="38"/>
    </row>
    <row r="76" spans="1:4" ht="12.75" customHeight="1">
      <c r="A76" s="26" t="s">
        <v>424</v>
      </c>
      <c r="B76" s="69"/>
      <c r="C76" s="67"/>
      <c r="D76" s="67"/>
    </row>
    <row r="77" spans="1:4" ht="12.75" customHeight="1">
      <c r="A77" s="25" t="s">
        <v>425</v>
      </c>
      <c r="B77" s="69" t="s">
        <v>205</v>
      </c>
      <c r="C77" s="70">
        <f>C73-C75</f>
        <v>6382544</v>
      </c>
      <c r="D77" s="70">
        <f>D73-D75</f>
        <v>6000371</v>
      </c>
    </row>
    <row r="78" spans="1:5" ht="12.75" customHeight="1">
      <c r="A78" s="26" t="s">
        <v>426</v>
      </c>
      <c r="B78" s="69"/>
      <c r="C78" s="70"/>
      <c r="D78" s="70"/>
      <c r="E78" s="38"/>
    </row>
    <row r="79" spans="1:4" ht="12.75" customHeight="1">
      <c r="A79" s="23" t="s">
        <v>427</v>
      </c>
      <c r="B79" s="68"/>
      <c r="C79" s="67"/>
      <c r="D79" s="67"/>
    </row>
    <row r="80" spans="1:4" ht="12.75" customHeight="1">
      <c r="A80" s="24" t="s">
        <v>428</v>
      </c>
      <c r="B80" s="68"/>
      <c r="C80" s="67"/>
      <c r="D80" s="67"/>
    </row>
    <row r="81" spans="1:4" ht="12.75" customHeight="1">
      <c r="A81" s="25" t="s">
        <v>429</v>
      </c>
      <c r="B81" s="69" t="s">
        <v>430</v>
      </c>
      <c r="C81" s="67">
        <v>0</v>
      </c>
      <c r="D81" s="67">
        <v>0</v>
      </c>
    </row>
    <row r="82" spans="1:4" ht="12.75" customHeight="1">
      <c r="A82" s="26" t="s">
        <v>431</v>
      </c>
      <c r="B82" s="69"/>
      <c r="C82" s="67"/>
      <c r="D82" s="67"/>
    </row>
    <row r="83" spans="1:4" ht="12.75" customHeight="1">
      <c r="A83" s="25" t="s">
        <v>432</v>
      </c>
      <c r="B83" s="69" t="s">
        <v>433</v>
      </c>
      <c r="C83" s="67">
        <v>0</v>
      </c>
      <c r="D83" s="67">
        <v>0</v>
      </c>
    </row>
    <row r="84" spans="1:4" ht="12.75" customHeight="1">
      <c r="A84" s="26" t="s">
        <v>434</v>
      </c>
      <c r="B84" s="69"/>
      <c r="C84" s="67"/>
      <c r="D84" s="67"/>
    </row>
    <row r="85" spans="1:4" ht="12.75" customHeight="1">
      <c r="A85" s="25" t="s">
        <v>435</v>
      </c>
      <c r="B85" s="69" t="s">
        <v>436</v>
      </c>
      <c r="C85" s="70">
        <f>C81-C83</f>
        <v>0</v>
      </c>
      <c r="D85" s="70">
        <f>D81-D83</f>
        <v>0</v>
      </c>
    </row>
    <row r="86" spans="1:4" ht="12.75" customHeight="1">
      <c r="A86" s="26" t="s">
        <v>437</v>
      </c>
      <c r="B86" s="69"/>
      <c r="C86" s="70"/>
      <c r="D86" s="70"/>
    </row>
    <row r="87" spans="1:4" ht="12.75" customHeight="1">
      <c r="A87" s="25" t="s">
        <v>438</v>
      </c>
      <c r="B87" s="69" t="s">
        <v>439</v>
      </c>
      <c r="C87" s="70">
        <f>C91+C93+C95+C97+C99</f>
        <v>2129407</v>
      </c>
      <c r="D87" s="70">
        <f>D91+D93+D95+D97+D99</f>
        <v>2129407</v>
      </c>
    </row>
    <row r="88" spans="1:4" ht="12.75" customHeight="1">
      <c r="A88" s="27" t="s">
        <v>440</v>
      </c>
      <c r="B88" s="69"/>
      <c r="C88" s="70"/>
      <c r="D88" s="70"/>
    </row>
    <row r="89" spans="1:4" ht="12.75" customHeight="1">
      <c r="A89" s="27" t="s">
        <v>441</v>
      </c>
      <c r="B89" s="69"/>
      <c r="C89" s="70"/>
      <c r="D89" s="70"/>
    </row>
    <row r="90" spans="1:4" ht="12.75" customHeight="1">
      <c r="A90" s="26" t="s">
        <v>442</v>
      </c>
      <c r="B90" s="69"/>
      <c r="C90" s="70"/>
      <c r="D90" s="70"/>
    </row>
    <row r="91" spans="1:4" ht="12.75" customHeight="1">
      <c r="A91" s="25" t="s">
        <v>443</v>
      </c>
      <c r="B91" s="69" t="s">
        <v>444</v>
      </c>
      <c r="C91" s="67">
        <v>318435</v>
      </c>
      <c r="D91" s="67">
        <v>318435</v>
      </c>
    </row>
    <row r="92" spans="1:4" ht="12.75" customHeight="1">
      <c r="A92" s="26" t="s">
        <v>445</v>
      </c>
      <c r="B92" s="69"/>
      <c r="C92" s="67"/>
      <c r="D92" s="67"/>
    </row>
    <row r="93" spans="1:4" ht="12.75" customHeight="1">
      <c r="A93" s="25" t="s">
        <v>446</v>
      </c>
      <c r="B93" s="69" t="s">
        <v>447</v>
      </c>
      <c r="C93" s="67"/>
      <c r="D93" s="67"/>
    </row>
    <row r="94" spans="1:4" ht="12.75" customHeight="1">
      <c r="A94" s="26" t="s">
        <v>448</v>
      </c>
      <c r="B94" s="69"/>
      <c r="C94" s="67"/>
      <c r="D94" s="67"/>
    </row>
    <row r="95" spans="1:4" ht="12.75" customHeight="1">
      <c r="A95" s="25" t="s">
        <v>449</v>
      </c>
      <c r="B95" s="69" t="s">
        <v>450</v>
      </c>
      <c r="C95" s="67">
        <v>1810972</v>
      </c>
      <c r="D95" s="67">
        <v>1810972</v>
      </c>
    </row>
    <row r="96" spans="1:4" ht="12.75" customHeight="1">
      <c r="A96" s="26" t="s">
        <v>451</v>
      </c>
      <c r="B96" s="69"/>
      <c r="C96" s="67"/>
      <c r="D96" s="67"/>
    </row>
    <row r="97" spans="1:4" ht="12.75" customHeight="1">
      <c r="A97" s="25" t="s">
        <v>452</v>
      </c>
      <c r="B97" s="69" t="s">
        <v>453</v>
      </c>
      <c r="C97" s="67"/>
      <c r="D97" s="67"/>
    </row>
    <row r="98" spans="1:4" ht="12.75" customHeight="1">
      <c r="A98" s="26" t="s">
        <v>156</v>
      </c>
      <c r="B98" s="69"/>
      <c r="C98" s="67"/>
      <c r="D98" s="67"/>
    </row>
    <row r="99" spans="1:4" ht="12.75" customHeight="1">
      <c r="A99" s="25" t="s">
        <v>157</v>
      </c>
      <c r="B99" s="69" t="s">
        <v>158</v>
      </c>
      <c r="C99" s="67">
        <v>0</v>
      </c>
      <c r="D99" s="67">
        <v>0</v>
      </c>
    </row>
    <row r="100" spans="1:4" ht="12.75" customHeight="1">
      <c r="A100" s="26" t="s">
        <v>159</v>
      </c>
      <c r="B100" s="69"/>
      <c r="C100" s="67"/>
      <c r="D100" s="67"/>
    </row>
    <row r="101" spans="1:4" ht="12.75" customHeight="1">
      <c r="A101" s="25" t="s">
        <v>160</v>
      </c>
      <c r="B101" s="69" t="s">
        <v>161</v>
      </c>
      <c r="C101" s="71"/>
      <c r="D101" s="71"/>
    </row>
    <row r="102" spans="1:4" ht="12.75" customHeight="1">
      <c r="A102" s="26" t="s">
        <v>234</v>
      </c>
      <c r="B102" s="69"/>
      <c r="C102" s="71"/>
      <c r="D102" s="71"/>
    </row>
    <row r="103" spans="1:4" ht="12.75" customHeight="1">
      <c r="A103" s="25" t="s">
        <v>235</v>
      </c>
      <c r="B103" s="69" t="s">
        <v>236</v>
      </c>
      <c r="C103" s="71">
        <v>0</v>
      </c>
      <c r="D103" s="71">
        <v>0</v>
      </c>
    </row>
    <row r="104" spans="1:4" ht="12.75" customHeight="1">
      <c r="A104" s="26" t="s">
        <v>237</v>
      </c>
      <c r="B104" s="69"/>
      <c r="C104" s="71"/>
      <c r="D104" s="71"/>
    </row>
    <row r="105" spans="1:4" ht="12.75" customHeight="1">
      <c r="A105" s="25" t="s">
        <v>162</v>
      </c>
      <c r="B105" s="69">
        <v>110</v>
      </c>
      <c r="C105" s="67"/>
      <c r="D105" s="67"/>
    </row>
    <row r="106" spans="1:4" ht="12.75" customHeight="1">
      <c r="A106" s="26" t="s">
        <v>163</v>
      </c>
      <c r="B106" s="68"/>
      <c r="C106" s="67"/>
      <c r="D106" s="67"/>
    </row>
    <row r="107" spans="1:4" ht="12.75" customHeight="1">
      <c r="A107" s="25" t="s">
        <v>164</v>
      </c>
      <c r="B107" s="69">
        <v>120</v>
      </c>
      <c r="C107" s="67"/>
      <c r="D107" s="67"/>
    </row>
    <row r="108" spans="1:4" ht="12.75" customHeight="1">
      <c r="A108" s="26" t="s">
        <v>165</v>
      </c>
      <c r="B108" s="68"/>
      <c r="C108" s="67"/>
      <c r="D108" s="67"/>
    </row>
    <row r="109" spans="1:4" ht="12.75" customHeight="1">
      <c r="A109" s="27" t="s">
        <v>70</v>
      </c>
      <c r="B109" s="69">
        <v>130</v>
      </c>
      <c r="C109" s="70">
        <f>C77+C85+C87+C101+C103+C105+C107</f>
        <v>8511951</v>
      </c>
      <c r="D109" s="70">
        <f>D77+D85+D87+D101+D103+D105+D107</f>
        <v>8129778</v>
      </c>
    </row>
    <row r="110" spans="1:4" ht="12.75" customHeight="1">
      <c r="A110" s="27" t="s">
        <v>71</v>
      </c>
      <c r="B110" s="68"/>
      <c r="C110" s="70"/>
      <c r="D110" s="70"/>
    </row>
    <row r="111" spans="1:4" ht="12.75" customHeight="1">
      <c r="A111" s="21" t="s">
        <v>72</v>
      </c>
      <c r="B111" s="69"/>
      <c r="C111" s="67"/>
      <c r="D111" s="67"/>
    </row>
    <row r="112" spans="1:4" ht="12.75" customHeight="1">
      <c r="A112" s="22" t="s">
        <v>73</v>
      </c>
      <c r="B112" s="68"/>
      <c r="C112" s="67"/>
      <c r="D112" s="67"/>
    </row>
    <row r="113" spans="1:4" ht="12.75" customHeight="1">
      <c r="A113" s="25" t="s">
        <v>74</v>
      </c>
      <c r="B113" s="69">
        <v>140</v>
      </c>
      <c r="C113" s="70">
        <f>C117+C119+C130+C132</f>
        <v>28333023</v>
      </c>
      <c r="D113" s="70">
        <f>D117+D119+D130+D132</f>
        <v>19240210</v>
      </c>
    </row>
    <row r="114" spans="1:4" ht="12.75" customHeight="1">
      <c r="A114" s="27" t="s">
        <v>81</v>
      </c>
      <c r="B114" s="69"/>
      <c r="C114" s="70"/>
      <c r="D114" s="70"/>
    </row>
    <row r="115" spans="1:4" ht="12.75" customHeight="1">
      <c r="A115" s="27" t="s">
        <v>82</v>
      </c>
      <c r="B115" s="69"/>
      <c r="C115" s="70"/>
      <c r="D115" s="70"/>
    </row>
    <row r="116" spans="1:4" ht="12.75" customHeight="1">
      <c r="A116" s="26" t="s">
        <v>83</v>
      </c>
      <c r="B116" s="68"/>
      <c r="C116" s="70"/>
      <c r="D116" s="70"/>
    </row>
    <row r="117" spans="1:4" ht="12.75" customHeight="1">
      <c r="A117" s="25" t="s">
        <v>84</v>
      </c>
      <c r="B117" s="69">
        <v>150</v>
      </c>
      <c r="C117" s="67">
        <v>26008199</v>
      </c>
      <c r="D117" s="67">
        <v>16879519</v>
      </c>
    </row>
    <row r="118" spans="1:4" ht="12.75" customHeight="1">
      <c r="A118" s="26" t="s">
        <v>85</v>
      </c>
      <c r="B118" s="68"/>
      <c r="C118" s="67"/>
      <c r="D118" s="67"/>
    </row>
    <row r="119" spans="1:4" ht="12.75" customHeight="1">
      <c r="A119" s="25" t="s">
        <v>282</v>
      </c>
      <c r="B119" s="69">
        <v>160</v>
      </c>
      <c r="C119" s="67">
        <v>19195</v>
      </c>
      <c r="D119" s="67">
        <v>98975</v>
      </c>
    </row>
    <row r="120" spans="1:4" ht="12.75" customHeight="1">
      <c r="A120" s="26" t="s">
        <v>283</v>
      </c>
      <c r="B120" s="68"/>
      <c r="C120" s="67"/>
      <c r="D120" s="67"/>
    </row>
    <row r="121" spans="3:4" ht="15">
      <c r="C121" s="50"/>
      <c r="D121" s="50"/>
    </row>
    <row r="122" spans="3:4" ht="15">
      <c r="C122" s="50"/>
      <c r="D122" s="50"/>
    </row>
    <row r="123" spans="3:4" ht="15">
      <c r="C123" s="50"/>
      <c r="D123" s="50"/>
    </row>
    <row r="124" spans="3:4" ht="15">
      <c r="C124" s="50"/>
      <c r="D124" s="50"/>
    </row>
    <row r="125" spans="1:4" ht="12.75" customHeight="1">
      <c r="A125" s="33" t="s">
        <v>56</v>
      </c>
      <c r="B125" s="68" t="s">
        <v>385</v>
      </c>
      <c r="C125" s="72" t="s">
        <v>386</v>
      </c>
      <c r="D125" s="72" t="s">
        <v>387</v>
      </c>
    </row>
    <row r="126" spans="1:4" ht="12.75">
      <c r="A126" s="32" t="s">
        <v>418</v>
      </c>
      <c r="B126" s="68"/>
      <c r="C126" s="72"/>
      <c r="D126" s="72"/>
    </row>
    <row r="127" spans="1:4" ht="12.75">
      <c r="A127" s="34"/>
      <c r="B127" s="68"/>
      <c r="C127" s="72"/>
      <c r="D127" s="72"/>
    </row>
    <row r="128" spans="1:4" ht="12.75">
      <c r="A128" s="35"/>
      <c r="B128" s="68"/>
      <c r="C128" s="72"/>
      <c r="D128" s="72"/>
    </row>
    <row r="129" spans="1:4" ht="17.25" customHeight="1">
      <c r="A129" s="3">
        <v>1</v>
      </c>
      <c r="B129" s="3">
        <v>2</v>
      </c>
      <c r="C129" s="51">
        <v>3</v>
      </c>
      <c r="D129" s="51">
        <v>4</v>
      </c>
    </row>
    <row r="130" spans="1:4" ht="12.75" customHeight="1">
      <c r="A130" s="25" t="s">
        <v>284</v>
      </c>
      <c r="B130" s="69" t="s">
        <v>285</v>
      </c>
      <c r="C130" s="67">
        <v>2270538</v>
      </c>
      <c r="D130" s="67">
        <v>2226624</v>
      </c>
    </row>
    <row r="131" spans="1:4" ht="12.75" customHeight="1">
      <c r="A131" s="26" t="s">
        <v>286</v>
      </c>
      <c r="B131" s="69"/>
      <c r="C131" s="67"/>
      <c r="D131" s="67"/>
    </row>
    <row r="132" spans="1:4" ht="12.75" customHeight="1">
      <c r="A132" s="25" t="s">
        <v>287</v>
      </c>
      <c r="B132" s="69" t="s">
        <v>288</v>
      </c>
      <c r="C132" s="67">
        <v>35091</v>
      </c>
      <c r="D132" s="67">
        <v>35092</v>
      </c>
    </row>
    <row r="133" spans="1:4" ht="12.75" customHeight="1">
      <c r="A133" s="26" t="s">
        <v>289</v>
      </c>
      <c r="B133" s="68"/>
      <c r="C133" s="67"/>
      <c r="D133" s="67"/>
    </row>
    <row r="134" spans="1:4" ht="12.75" customHeight="1">
      <c r="A134" s="25" t="s">
        <v>290</v>
      </c>
      <c r="B134" s="69" t="s">
        <v>291</v>
      </c>
      <c r="C134" s="67">
        <v>1851706</v>
      </c>
      <c r="D134" s="67">
        <v>1851706</v>
      </c>
    </row>
    <row r="135" spans="1:4" ht="12.75" customHeight="1">
      <c r="A135" s="26" t="s">
        <v>292</v>
      </c>
      <c r="B135" s="69"/>
      <c r="C135" s="67"/>
      <c r="D135" s="67"/>
    </row>
    <row r="136" spans="1:4" ht="12.75" customHeight="1">
      <c r="A136" s="25" t="s">
        <v>293</v>
      </c>
      <c r="B136" s="69" t="s">
        <v>294</v>
      </c>
      <c r="C136" s="67"/>
      <c r="D136" s="67"/>
    </row>
    <row r="137" spans="1:4" ht="12.75" customHeight="1">
      <c r="A137" s="26" t="s">
        <v>5</v>
      </c>
      <c r="B137" s="69"/>
      <c r="C137" s="67"/>
      <c r="D137" s="67"/>
    </row>
    <row r="138" spans="1:4" ht="12.75" customHeight="1">
      <c r="A138" s="25" t="s">
        <v>6</v>
      </c>
      <c r="B138" s="69">
        <f>B136+10</f>
        <v>210</v>
      </c>
      <c r="C138" s="70">
        <f>C142+C144+C146+C148+C150+C152+C154+C158+C160+C162</f>
        <v>3972526</v>
      </c>
      <c r="D138" s="70">
        <f>D142+D144+D146+D148+D150+D152+D154+D158+D160+D162</f>
        <v>2800821</v>
      </c>
    </row>
    <row r="139" spans="1:4" ht="12.75" customHeight="1">
      <c r="A139" s="26" t="s">
        <v>7</v>
      </c>
      <c r="B139" s="68"/>
      <c r="C139" s="70"/>
      <c r="D139" s="70"/>
    </row>
    <row r="140" spans="1:4" ht="12.75" customHeight="1">
      <c r="A140" s="27" t="s">
        <v>8</v>
      </c>
      <c r="B140" s="69" t="s">
        <v>9</v>
      </c>
      <c r="C140" s="67"/>
      <c r="D140" s="67"/>
    </row>
    <row r="141" spans="1:4" ht="12.75" customHeight="1">
      <c r="A141" s="27" t="s">
        <v>10</v>
      </c>
      <c r="B141" s="68"/>
      <c r="C141" s="67"/>
      <c r="D141" s="67"/>
    </row>
    <row r="142" spans="1:4" ht="12.75" customHeight="1">
      <c r="A142" s="25" t="s">
        <v>11</v>
      </c>
      <c r="B142" s="69">
        <f>B138+10</f>
        <v>220</v>
      </c>
      <c r="C142" s="71">
        <v>227754</v>
      </c>
      <c r="D142" s="71">
        <v>160083</v>
      </c>
    </row>
    <row r="143" spans="1:4" ht="12.75" customHeight="1">
      <c r="A143" s="26" t="s">
        <v>12</v>
      </c>
      <c r="B143" s="68"/>
      <c r="C143" s="71"/>
      <c r="D143" s="71"/>
    </row>
    <row r="144" spans="1:4" ht="12.75" customHeight="1">
      <c r="A144" s="25" t="s">
        <v>13</v>
      </c>
      <c r="B144" s="69">
        <f>B142+10</f>
        <v>230</v>
      </c>
      <c r="C144" s="67"/>
      <c r="D144" s="67"/>
    </row>
    <row r="145" spans="1:4" ht="12.75" customHeight="1">
      <c r="A145" s="26" t="s">
        <v>14</v>
      </c>
      <c r="B145" s="68"/>
      <c r="C145" s="67"/>
      <c r="D145" s="67"/>
    </row>
    <row r="146" spans="1:4" ht="12.75" customHeight="1">
      <c r="A146" s="25" t="s">
        <v>15</v>
      </c>
      <c r="B146" s="69">
        <f>B144+10</f>
        <v>240</v>
      </c>
      <c r="C146" s="67">
        <v>226649</v>
      </c>
      <c r="D146" s="67">
        <v>16515</v>
      </c>
    </row>
    <row r="147" spans="1:4" ht="12.75" customHeight="1">
      <c r="A147" s="26" t="s">
        <v>16</v>
      </c>
      <c r="B147" s="68"/>
      <c r="C147" s="67"/>
      <c r="D147" s="67"/>
    </row>
    <row r="148" spans="1:4" ht="12.75" customHeight="1">
      <c r="A148" s="25" t="s">
        <v>17</v>
      </c>
      <c r="B148" s="69">
        <f>B146+10</f>
        <v>250</v>
      </c>
      <c r="C148" s="67">
        <f>3342+18757</f>
        <v>22099</v>
      </c>
      <c r="D148" s="67">
        <v>8945</v>
      </c>
    </row>
    <row r="149" spans="1:4" ht="12.75" customHeight="1">
      <c r="A149" s="26" t="s">
        <v>18</v>
      </c>
      <c r="B149" s="68"/>
      <c r="C149" s="67"/>
      <c r="D149" s="67"/>
    </row>
    <row r="150" spans="1:4" ht="12.75" customHeight="1">
      <c r="A150" s="25" t="s">
        <v>19</v>
      </c>
      <c r="B150" s="69">
        <f>B148+10</f>
        <v>260</v>
      </c>
      <c r="C150" s="71">
        <v>3284075</v>
      </c>
      <c r="D150" s="71">
        <v>2303757</v>
      </c>
    </row>
    <row r="151" spans="1:4" ht="12.75" customHeight="1">
      <c r="A151" s="26" t="s">
        <v>20</v>
      </c>
      <c r="B151" s="68"/>
      <c r="C151" s="71"/>
      <c r="D151" s="71"/>
    </row>
    <row r="152" spans="1:4" ht="12.75" customHeight="1">
      <c r="A152" s="25" t="s">
        <v>21</v>
      </c>
      <c r="B152" s="69">
        <f>B150+10</f>
        <v>270</v>
      </c>
      <c r="C152" s="71">
        <v>210305</v>
      </c>
      <c r="D152" s="71">
        <v>289500</v>
      </c>
    </row>
    <row r="153" spans="1:4" ht="12.75" customHeight="1">
      <c r="A153" s="26" t="s">
        <v>201</v>
      </c>
      <c r="B153" s="68"/>
      <c r="C153" s="71"/>
      <c r="D153" s="71"/>
    </row>
    <row r="154" spans="1:4" ht="12.75" customHeight="1">
      <c r="A154" s="25" t="s">
        <v>202</v>
      </c>
      <c r="B154" s="69">
        <f>B152+10</f>
        <v>280</v>
      </c>
      <c r="C154" s="67">
        <v>130</v>
      </c>
      <c r="D154" s="67">
        <v>2144</v>
      </c>
    </row>
    <row r="155" spans="1:4" ht="12.75" customHeight="1">
      <c r="A155" s="27" t="s">
        <v>267</v>
      </c>
      <c r="B155" s="69"/>
      <c r="C155" s="67"/>
      <c r="D155" s="67"/>
    </row>
    <row r="156" spans="1:4" ht="12.75" customHeight="1">
      <c r="A156" s="27" t="s">
        <v>268</v>
      </c>
      <c r="B156" s="69"/>
      <c r="C156" s="67"/>
      <c r="D156" s="67"/>
    </row>
    <row r="157" spans="1:4" ht="12.75" customHeight="1">
      <c r="A157" s="26" t="s">
        <v>269</v>
      </c>
      <c r="B157" s="68"/>
      <c r="C157" s="67"/>
      <c r="D157" s="67"/>
    </row>
    <row r="158" spans="1:4" ht="12.75" customHeight="1">
      <c r="A158" s="25" t="s">
        <v>270</v>
      </c>
      <c r="B158" s="69">
        <f>B154+10</f>
        <v>290</v>
      </c>
      <c r="C158" s="67">
        <v>0</v>
      </c>
      <c r="D158" s="67">
        <v>0</v>
      </c>
    </row>
    <row r="159" spans="1:4" ht="12.75" customHeight="1">
      <c r="A159" s="26" t="s">
        <v>97</v>
      </c>
      <c r="B159" s="68"/>
      <c r="C159" s="67"/>
      <c r="D159" s="67"/>
    </row>
    <row r="160" spans="1:4" ht="12.75" customHeight="1">
      <c r="A160" s="25" t="s">
        <v>98</v>
      </c>
      <c r="B160" s="69">
        <f>B158+10</f>
        <v>300</v>
      </c>
      <c r="C160" s="67">
        <v>0</v>
      </c>
      <c r="D160" s="67">
        <v>0</v>
      </c>
    </row>
    <row r="161" spans="1:4" ht="12.75" customHeight="1">
      <c r="A161" s="26" t="s">
        <v>99</v>
      </c>
      <c r="B161" s="68"/>
      <c r="C161" s="67"/>
      <c r="D161" s="67"/>
    </row>
    <row r="162" spans="1:4" ht="12.75" customHeight="1">
      <c r="A162" s="25" t="s">
        <v>100</v>
      </c>
      <c r="B162" s="69">
        <f>B160+10</f>
        <v>310</v>
      </c>
      <c r="C162" s="67">
        <v>1514</v>
      </c>
      <c r="D162" s="67">
        <v>19877</v>
      </c>
    </row>
    <row r="163" spans="1:4" ht="12.75" customHeight="1">
      <c r="A163" s="26" t="s">
        <v>101</v>
      </c>
      <c r="B163" s="68"/>
      <c r="C163" s="67"/>
      <c r="D163" s="67"/>
    </row>
    <row r="164" spans="1:4" ht="12.75" customHeight="1">
      <c r="A164" s="25" t="s">
        <v>102</v>
      </c>
      <c r="B164" s="69">
        <f>B162+10</f>
        <v>320</v>
      </c>
      <c r="C164" s="70">
        <f>C168+C170+C172+C174</f>
        <v>1394041</v>
      </c>
      <c r="D164" s="70">
        <f>D168+D170+D172+D174</f>
        <v>468870</v>
      </c>
    </row>
    <row r="165" spans="1:4" ht="12.75" customHeight="1">
      <c r="A165" s="27" t="s">
        <v>103</v>
      </c>
      <c r="B165" s="69"/>
      <c r="C165" s="70"/>
      <c r="D165" s="70"/>
    </row>
    <row r="166" spans="1:4" ht="12.75" customHeight="1">
      <c r="A166" s="27" t="s">
        <v>104</v>
      </c>
      <c r="B166" s="69"/>
      <c r="C166" s="70"/>
      <c r="D166" s="70"/>
    </row>
    <row r="167" spans="1:4" ht="12.75" customHeight="1">
      <c r="A167" s="26" t="s">
        <v>105</v>
      </c>
      <c r="B167" s="68"/>
      <c r="C167" s="70"/>
      <c r="D167" s="70"/>
    </row>
    <row r="168" spans="1:4" ht="12.75" customHeight="1">
      <c r="A168" s="25" t="s">
        <v>106</v>
      </c>
      <c r="B168" s="69">
        <f>B164+10</f>
        <v>330</v>
      </c>
      <c r="C168" s="67">
        <v>0</v>
      </c>
      <c r="D168" s="67">
        <v>0</v>
      </c>
    </row>
    <row r="169" spans="1:4" ht="12.75" customHeight="1">
      <c r="A169" s="26" t="s">
        <v>107</v>
      </c>
      <c r="B169" s="68"/>
      <c r="C169" s="67"/>
      <c r="D169" s="67"/>
    </row>
    <row r="170" spans="1:4" ht="12.75" customHeight="1">
      <c r="A170" s="25" t="s">
        <v>108</v>
      </c>
      <c r="B170" s="69">
        <f>B168+10</f>
        <v>340</v>
      </c>
      <c r="C170" s="67">
        <v>758660</v>
      </c>
      <c r="D170" s="67">
        <v>125892</v>
      </c>
    </row>
    <row r="171" spans="1:4" ht="12.75" customHeight="1">
      <c r="A171" s="26" t="s">
        <v>206</v>
      </c>
      <c r="B171" s="68"/>
      <c r="C171" s="67"/>
      <c r="D171" s="67"/>
    </row>
    <row r="172" spans="1:4" ht="12.75" customHeight="1">
      <c r="A172" s="25" t="s">
        <v>207</v>
      </c>
      <c r="B172" s="69">
        <f>B170+10</f>
        <v>350</v>
      </c>
      <c r="C172" s="67">
        <v>0</v>
      </c>
      <c r="D172" s="67">
        <v>0</v>
      </c>
    </row>
    <row r="173" spans="1:4" ht="12.75" customHeight="1">
      <c r="A173" s="26" t="s">
        <v>208</v>
      </c>
      <c r="B173" s="68"/>
      <c r="C173" s="67"/>
      <c r="D173" s="67"/>
    </row>
    <row r="174" spans="1:4" ht="12.75" customHeight="1">
      <c r="A174" s="25" t="s">
        <v>209</v>
      </c>
      <c r="B174" s="69">
        <f>B172+10</f>
        <v>360</v>
      </c>
      <c r="C174" s="71">
        <v>635381</v>
      </c>
      <c r="D174" s="71">
        <v>342978</v>
      </c>
    </row>
    <row r="175" spans="1:4" ht="12.75" customHeight="1">
      <c r="A175" s="26" t="s">
        <v>210</v>
      </c>
      <c r="B175" s="68"/>
      <c r="C175" s="71"/>
      <c r="D175" s="71"/>
    </row>
    <row r="176" spans="1:4" ht="12.75" customHeight="1">
      <c r="A176" s="25" t="s">
        <v>211</v>
      </c>
      <c r="B176" s="69">
        <f>B174+10</f>
        <v>370</v>
      </c>
      <c r="C176" s="67">
        <v>0</v>
      </c>
      <c r="D176" s="67">
        <v>500000</v>
      </c>
    </row>
    <row r="177" spans="1:4" ht="12.75" customHeight="1">
      <c r="A177" s="26" t="s">
        <v>212</v>
      </c>
      <c r="B177" s="68"/>
      <c r="C177" s="67"/>
      <c r="D177" s="67"/>
    </row>
    <row r="178" spans="1:4" ht="12.75" customHeight="1">
      <c r="A178" s="25" t="s">
        <v>213</v>
      </c>
      <c r="B178" s="69">
        <f>B176+10</f>
        <v>380</v>
      </c>
      <c r="C178" s="67">
        <v>0</v>
      </c>
      <c r="D178" s="67">
        <v>0</v>
      </c>
    </row>
    <row r="179" spans="1:4" ht="12.75" customHeight="1">
      <c r="A179" s="26" t="s">
        <v>214</v>
      </c>
      <c r="B179" s="68"/>
      <c r="C179" s="67"/>
      <c r="D179" s="67"/>
    </row>
    <row r="180" spans="1:4" ht="12.75" customHeight="1">
      <c r="A180" s="25" t="s">
        <v>215</v>
      </c>
      <c r="B180" s="69">
        <f>B178+10</f>
        <v>390</v>
      </c>
      <c r="C180" s="70">
        <f>C113+C134+C136+C138+C164+C176+C178</f>
        <v>35551296</v>
      </c>
      <c r="D180" s="70">
        <f>D113+D134+D136+D138+D164+D176+D178</f>
        <v>24861607</v>
      </c>
    </row>
    <row r="181" spans="1:4" ht="12.75" customHeight="1">
      <c r="A181" s="26" t="s">
        <v>216</v>
      </c>
      <c r="B181" s="68"/>
      <c r="C181" s="70"/>
      <c r="D181" s="70"/>
    </row>
    <row r="182" spans="1:4" ht="12.75" customHeight="1">
      <c r="A182" s="25" t="s">
        <v>217</v>
      </c>
      <c r="B182" s="69">
        <f>B180+10</f>
        <v>400</v>
      </c>
      <c r="C182" s="70">
        <f>C109+C180</f>
        <v>44063247</v>
      </c>
      <c r="D182" s="70">
        <f>D109+D180</f>
        <v>32991385</v>
      </c>
    </row>
    <row r="183" spans="1:7" ht="12.75" customHeight="1">
      <c r="A183" s="26" t="s">
        <v>166</v>
      </c>
      <c r="B183" s="68"/>
      <c r="C183" s="70"/>
      <c r="D183" s="70"/>
      <c r="E183" s="38"/>
      <c r="F183" s="38"/>
      <c r="G183" s="38"/>
    </row>
    <row r="187" spans="1:4" ht="12.75" customHeight="1">
      <c r="A187" s="33" t="s">
        <v>56</v>
      </c>
      <c r="B187" s="68" t="s">
        <v>385</v>
      </c>
      <c r="C187" s="58" t="s">
        <v>386</v>
      </c>
      <c r="D187" s="58" t="s">
        <v>387</v>
      </c>
    </row>
    <row r="188" spans="1:4" ht="12.75">
      <c r="A188" s="32" t="s">
        <v>418</v>
      </c>
      <c r="B188" s="68"/>
      <c r="C188" s="58"/>
      <c r="D188" s="58"/>
    </row>
    <row r="189" spans="1:4" ht="12.75">
      <c r="A189" s="34"/>
      <c r="B189" s="68"/>
      <c r="C189" s="58"/>
      <c r="D189" s="58"/>
    </row>
    <row r="190" spans="1:4" ht="12.75">
      <c r="A190" s="35"/>
      <c r="B190" s="68"/>
      <c r="C190" s="58"/>
      <c r="D190" s="58"/>
    </row>
    <row r="191" spans="1:4" ht="12.75">
      <c r="A191" s="3">
        <v>1</v>
      </c>
      <c r="B191" s="3">
        <v>2</v>
      </c>
      <c r="C191" s="37">
        <v>3</v>
      </c>
      <c r="D191" s="37">
        <v>4</v>
      </c>
    </row>
    <row r="192" spans="1:4" ht="15">
      <c r="A192" s="20" t="s">
        <v>167</v>
      </c>
      <c r="B192" s="3"/>
      <c r="C192" s="49"/>
      <c r="D192" s="49"/>
    </row>
    <row r="193" spans="1:4" ht="12.75" customHeight="1">
      <c r="A193" s="21" t="s">
        <v>168</v>
      </c>
      <c r="B193" s="68"/>
      <c r="C193" s="67"/>
      <c r="D193" s="67"/>
    </row>
    <row r="194" spans="1:4" ht="12.75" customHeight="1">
      <c r="A194" s="22" t="s">
        <v>169</v>
      </c>
      <c r="B194" s="68"/>
      <c r="C194" s="67"/>
      <c r="D194" s="67"/>
    </row>
    <row r="195" spans="1:4" ht="12.75" customHeight="1">
      <c r="A195" s="25" t="s">
        <v>170</v>
      </c>
      <c r="B195" s="69" t="s">
        <v>171</v>
      </c>
      <c r="C195" s="67">
        <v>923288</v>
      </c>
      <c r="D195" s="67">
        <v>923288</v>
      </c>
    </row>
    <row r="196" spans="1:4" ht="12.75" customHeight="1">
      <c r="A196" s="26" t="s">
        <v>172</v>
      </c>
      <c r="B196" s="69"/>
      <c r="C196" s="67"/>
      <c r="D196" s="67"/>
    </row>
    <row r="197" spans="1:4" ht="12.75" customHeight="1">
      <c r="A197" s="25" t="s">
        <v>173</v>
      </c>
      <c r="B197" s="69" t="s">
        <v>174</v>
      </c>
      <c r="C197" s="67">
        <v>31313</v>
      </c>
      <c r="D197" s="67">
        <v>31313</v>
      </c>
    </row>
    <row r="198" spans="1:4" ht="12.75" customHeight="1">
      <c r="A198" s="26" t="s">
        <v>175</v>
      </c>
      <c r="B198" s="69"/>
      <c r="C198" s="67"/>
      <c r="D198" s="67"/>
    </row>
    <row r="199" spans="1:4" ht="12.75" customHeight="1">
      <c r="A199" s="25" t="s">
        <v>119</v>
      </c>
      <c r="B199" s="69" t="s">
        <v>120</v>
      </c>
      <c r="C199" s="67">
        <v>1405551</v>
      </c>
      <c r="D199" s="67">
        <v>1405551</v>
      </c>
    </row>
    <row r="200" spans="1:4" ht="12.75" customHeight="1">
      <c r="A200" s="26" t="s">
        <v>121</v>
      </c>
      <c r="B200" s="69"/>
      <c r="C200" s="67"/>
      <c r="D200" s="67"/>
    </row>
    <row r="201" spans="1:4" ht="12.75" customHeight="1">
      <c r="A201" s="25" t="s">
        <v>122</v>
      </c>
      <c r="B201" s="68">
        <v>440</v>
      </c>
      <c r="C201" s="67">
        <v>0</v>
      </c>
      <c r="D201" s="67">
        <v>0</v>
      </c>
    </row>
    <row r="202" spans="1:4" ht="12.75" customHeight="1">
      <c r="A202" s="26" t="s">
        <v>123</v>
      </c>
      <c r="B202" s="68"/>
      <c r="C202" s="67"/>
      <c r="D202" s="67"/>
    </row>
    <row r="203" spans="1:4" ht="12.75" customHeight="1">
      <c r="A203" s="25" t="s">
        <v>124</v>
      </c>
      <c r="B203" s="69" t="s">
        <v>125</v>
      </c>
      <c r="C203" s="71">
        <v>5992196</v>
      </c>
      <c r="D203" s="71">
        <v>6023639</v>
      </c>
    </row>
    <row r="204" spans="1:4" ht="12.75" customHeight="1">
      <c r="A204" s="26" t="s">
        <v>126</v>
      </c>
      <c r="B204" s="69"/>
      <c r="C204" s="71"/>
      <c r="D204" s="71"/>
    </row>
    <row r="205" spans="1:4" ht="12.75" customHeight="1">
      <c r="A205" s="25" t="s">
        <v>127</v>
      </c>
      <c r="B205" s="69" t="s">
        <v>128</v>
      </c>
      <c r="C205" s="67">
        <v>0</v>
      </c>
      <c r="D205" s="67">
        <v>0</v>
      </c>
    </row>
    <row r="206" spans="1:4" ht="12.75" customHeight="1">
      <c r="A206" s="26" t="s">
        <v>129</v>
      </c>
      <c r="B206" s="69"/>
      <c r="C206" s="67"/>
      <c r="D206" s="67"/>
    </row>
    <row r="207" spans="1:4" ht="12.75" customHeight="1">
      <c r="A207" s="25" t="s">
        <v>130</v>
      </c>
      <c r="B207" s="69" t="s">
        <v>131</v>
      </c>
      <c r="C207" s="67">
        <v>0</v>
      </c>
      <c r="D207" s="67">
        <v>0</v>
      </c>
    </row>
    <row r="208" spans="1:4" ht="12.75" customHeight="1">
      <c r="A208" s="26" t="s">
        <v>132</v>
      </c>
      <c r="B208" s="69"/>
      <c r="C208" s="67"/>
      <c r="D208" s="67"/>
    </row>
    <row r="209" spans="1:4" ht="12.75" customHeight="1">
      <c r="A209" s="27" t="s">
        <v>133</v>
      </c>
      <c r="B209" s="69" t="s">
        <v>134</v>
      </c>
      <c r="C209" s="70">
        <f>SUM(C195:C208)</f>
        <v>8352348</v>
      </c>
      <c r="D209" s="70">
        <f>SUM(D195:D208)</f>
        <v>8383791</v>
      </c>
    </row>
    <row r="210" spans="1:4" ht="12.75" customHeight="1">
      <c r="A210" s="27" t="s">
        <v>135</v>
      </c>
      <c r="B210" s="69"/>
      <c r="C210" s="70"/>
      <c r="D210" s="70"/>
    </row>
    <row r="211" spans="1:4" ht="12.75" customHeight="1">
      <c r="A211" s="21" t="s">
        <v>136</v>
      </c>
      <c r="B211" s="69"/>
      <c r="C211" s="67"/>
      <c r="D211" s="67"/>
    </row>
    <row r="212" spans="1:4" ht="12.75" customHeight="1">
      <c r="A212" s="22" t="s">
        <v>137</v>
      </c>
      <c r="B212" s="69"/>
      <c r="C212" s="67"/>
      <c r="D212" s="67"/>
    </row>
    <row r="213" spans="1:4" ht="12.75" customHeight="1">
      <c r="A213" s="25" t="s">
        <v>138</v>
      </c>
      <c r="B213" s="69" t="s">
        <v>139</v>
      </c>
      <c r="C213" s="70">
        <f>C221+C223+C225+C228+C230+C234+C236+C238+C240+C242</f>
        <v>0</v>
      </c>
      <c r="D213" s="70">
        <f>D221+D223+D225+D228+D230+D234+D236+D238+D240+D242</f>
        <v>0</v>
      </c>
    </row>
    <row r="214" spans="1:4" ht="12.75" customHeight="1">
      <c r="A214" s="27" t="s">
        <v>140</v>
      </c>
      <c r="B214" s="69"/>
      <c r="C214" s="70"/>
      <c r="D214" s="70"/>
    </row>
    <row r="215" spans="1:4" ht="12.75" customHeight="1">
      <c r="A215" s="27" t="s">
        <v>141</v>
      </c>
      <c r="B215" s="69"/>
      <c r="C215" s="70"/>
      <c r="D215" s="70"/>
    </row>
    <row r="216" spans="1:4" ht="12.75" customHeight="1">
      <c r="A216" s="26" t="s">
        <v>142</v>
      </c>
      <c r="B216" s="69"/>
      <c r="C216" s="70"/>
      <c r="D216" s="70"/>
    </row>
    <row r="217" spans="1:4" ht="12.75" customHeight="1">
      <c r="A217" s="25" t="s">
        <v>143</v>
      </c>
      <c r="B217" s="69" t="s">
        <v>144</v>
      </c>
      <c r="C217" s="70">
        <f>C221+C225+C230+C236+C242</f>
        <v>0</v>
      </c>
      <c r="D217" s="70">
        <f>D221+D225+D230+D236+D242</f>
        <v>0</v>
      </c>
    </row>
    <row r="218" spans="1:4" ht="12.75" customHeight="1">
      <c r="A218" s="27" t="s">
        <v>145</v>
      </c>
      <c r="B218" s="69"/>
      <c r="C218" s="70"/>
      <c r="D218" s="70"/>
    </row>
    <row r="219" spans="1:4" ht="12.75" customHeight="1">
      <c r="A219" s="27" t="s">
        <v>146</v>
      </c>
      <c r="B219" s="69"/>
      <c r="C219" s="70"/>
      <c r="D219" s="70"/>
    </row>
    <row r="220" spans="1:4" ht="12.75" customHeight="1">
      <c r="A220" s="26" t="s">
        <v>147</v>
      </c>
      <c r="B220" s="69"/>
      <c r="C220" s="70"/>
      <c r="D220" s="70"/>
    </row>
    <row r="221" spans="1:4" ht="12.75" customHeight="1">
      <c r="A221" s="25" t="s">
        <v>148</v>
      </c>
      <c r="B221" s="69" t="s">
        <v>149</v>
      </c>
      <c r="C221" s="67">
        <v>0</v>
      </c>
      <c r="D221" s="67">
        <v>0</v>
      </c>
    </row>
    <row r="222" spans="1:4" ht="12.75" customHeight="1">
      <c r="A222" s="26" t="s">
        <v>150</v>
      </c>
      <c r="B222" s="69"/>
      <c r="C222" s="67"/>
      <c r="D222" s="67"/>
    </row>
    <row r="223" spans="1:4" ht="12.75" customHeight="1">
      <c r="A223" s="25" t="s">
        <v>151</v>
      </c>
      <c r="B223" s="69" t="s">
        <v>152</v>
      </c>
      <c r="C223" s="67">
        <v>0</v>
      </c>
      <c r="D223" s="67">
        <v>0</v>
      </c>
    </row>
    <row r="224" spans="1:4" ht="12.75" customHeight="1">
      <c r="A224" s="26" t="s">
        <v>153</v>
      </c>
      <c r="B224" s="69"/>
      <c r="C224" s="67"/>
      <c r="D224" s="67"/>
    </row>
    <row r="225" spans="1:4" ht="12.75" customHeight="1">
      <c r="A225" s="25" t="s">
        <v>154</v>
      </c>
      <c r="B225" s="69" t="s">
        <v>155</v>
      </c>
      <c r="C225" s="67">
        <v>0</v>
      </c>
      <c r="D225" s="67">
        <v>0</v>
      </c>
    </row>
    <row r="226" spans="1:4" ht="12.75" customHeight="1">
      <c r="A226" s="27" t="s">
        <v>271</v>
      </c>
      <c r="B226" s="69"/>
      <c r="C226" s="67"/>
      <c r="D226" s="67"/>
    </row>
    <row r="227" spans="1:4" ht="12.75" customHeight="1">
      <c r="A227" s="26" t="s">
        <v>295</v>
      </c>
      <c r="B227" s="69"/>
      <c r="C227" s="67"/>
      <c r="D227" s="67"/>
    </row>
    <row r="228" spans="1:4" ht="12.75" customHeight="1">
      <c r="A228" s="25" t="s">
        <v>296</v>
      </c>
      <c r="B228" s="69" t="s">
        <v>297</v>
      </c>
      <c r="C228" s="67">
        <v>0</v>
      </c>
      <c r="D228" s="67">
        <v>0</v>
      </c>
    </row>
    <row r="229" spans="1:4" ht="12.75" customHeight="1">
      <c r="A229" s="26" t="s">
        <v>298</v>
      </c>
      <c r="B229" s="69"/>
      <c r="C229" s="67"/>
      <c r="D229" s="67"/>
    </row>
    <row r="230" spans="1:4" ht="12.75" customHeight="1">
      <c r="A230" s="25" t="s">
        <v>176</v>
      </c>
      <c r="B230" s="69" t="s">
        <v>177</v>
      </c>
      <c r="C230" s="67">
        <v>0</v>
      </c>
      <c r="D230" s="67">
        <v>0</v>
      </c>
    </row>
    <row r="231" spans="1:4" ht="12.75" customHeight="1">
      <c r="A231" s="27" t="s">
        <v>178</v>
      </c>
      <c r="B231" s="69"/>
      <c r="C231" s="67"/>
      <c r="D231" s="67"/>
    </row>
    <row r="232" spans="1:4" ht="12.75" customHeight="1">
      <c r="A232" s="27" t="s">
        <v>179</v>
      </c>
      <c r="B232" s="69"/>
      <c r="C232" s="67"/>
      <c r="D232" s="67"/>
    </row>
    <row r="233" spans="1:4" ht="12.75" customHeight="1">
      <c r="A233" s="26" t="s">
        <v>118</v>
      </c>
      <c r="B233" s="68"/>
      <c r="C233" s="67"/>
      <c r="D233" s="67"/>
    </row>
    <row r="234" spans="1:4" ht="12.75" customHeight="1">
      <c r="A234" s="25" t="s">
        <v>183</v>
      </c>
      <c r="B234" s="69" t="s">
        <v>184</v>
      </c>
      <c r="C234" s="67">
        <v>0</v>
      </c>
      <c r="D234" s="67">
        <v>0</v>
      </c>
    </row>
    <row r="235" spans="1:4" ht="12.75" customHeight="1">
      <c r="A235" s="26" t="s">
        <v>349</v>
      </c>
      <c r="B235" s="68"/>
      <c r="C235" s="67"/>
      <c r="D235" s="67"/>
    </row>
    <row r="236" spans="1:4" ht="12.75" customHeight="1">
      <c r="A236" s="27" t="s">
        <v>350</v>
      </c>
      <c r="B236" s="69" t="s">
        <v>351</v>
      </c>
      <c r="C236" s="67">
        <v>0</v>
      </c>
      <c r="D236" s="67">
        <v>0</v>
      </c>
    </row>
    <row r="237" spans="1:4" ht="12.75" customHeight="1">
      <c r="A237" s="27" t="s">
        <v>352</v>
      </c>
      <c r="B237" s="68"/>
      <c r="C237" s="67"/>
      <c r="D237" s="67"/>
    </row>
    <row r="238" spans="1:4" ht="12.75" customHeight="1">
      <c r="A238" s="25" t="s">
        <v>353</v>
      </c>
      <c r="B238" s="69" t="s">
        <v>354</v>
      </c>
      <c r="C238" s="67">
        <v>0</v>
      </c>
      <c r="D238" s="67">
        <v>0</v>
      </c>
    </row>
    <row r="239" spans="1:4" ht="12.75" customHeight="1">
      <c r="A239" s="26" t="s">
        <v>355</v>
      </c>
      <c r="B239" s="68"/>
      <c r="C239" s="67"/>
      <c r="D239" s="67"/>
    </row>
    <row r="240" spans="1:4" ht="12.75" customHeight="1">
      <c r="A240" s="25" t="s">
        <v>356</v>
      </c>
      <c r="B240" s="69" t="s">
        <v>357</v>
      </c>
      <c r="C240" s="67">
        <v>0</v>
      </c>
      <c r="D240" s="67">
        <v>0</v>
      </c>
    </row>
    <row r="241" spans="1:4" ht="12.75" customHeight="1">
      <c r="A241" s="26" t="s">
        <v>358</v>
      </c>
      <c r="B241" s="68"/>
      <c r="C241" s="67"/>
      <c r="D241" s="67"/>
    </row>
    <row r="242" spans="1:4" ht="12.75" customHeight="1">
      <c r="A242" s="25" t="s">
        <v>359</v>
      </c>
      <c r="B242" s="69" t="s">
        <v>360</v>
      </c>
      <c r="C242" s="67">
        <v>0</v>
      </c>
      <c r="D242" s="67">
        <v>0</v>
      </c>
    </row>
    <row r="243" spans="1:4" ht="12.75" customHeight="1">
      <c r="A243" s="26" t="s">
        <v>361</v>
      </c>
      <c r="B243" s="68"/>
      <c r="C243" s="67"/>
      <c r="D243" s="67"/>
    </row>
    <row r="244" spans="1:4" ht="12.75" customHeight="1">
      <c r="A244" s="25" t="s">
        <v>362</v>
      </c>
      <c r="B244" s="69" t="s">
        <v>363</v>
      </c>
      <c r="C244" s="70">
        <f>C262+C264+C266+C269+C271+C275+C277+C279+C281+C283+C285+C287+C289+C291+C293+C295</f>
        <v>35710899</v>
      </c>
      <c r="D244" s="70">
        <f>D262+D264+D266+D269+D271+D275+D277+D279+D281+D283+D285+D287+D289+D291+D293+D295</f>
        <v>24607594</v>
      </c>
    </row>
    <row r="245" spans="1:4" ht="12.75" customHeight="1">
      <c r="A245" s="27" t="s">
        <v>364</v>
      </c>
      <c r="B245" s="69"/>
      <c r="C245" s="70"/>
      <c r="D245" s="70"/>
    </row>
    <row r="246" spans="1:4" ht="12.75" customHeight="1">
      <c r="A246" s="27" t="s">
        <v>365</v>
      </c>
      <c r="B246" s="69"/>
      <c r="C246" s="70"/>
      <c r="D246" s="70"/>
    </row>
    <row r="247" spans="1:4" ht="12.75" customHeight="1">
      <c r="A247" s="26" t="s">
        <v>364</v>
      </c>
      <c r="B247" s="68"/>
      <c r="C247" s="70"/>
      <c r="D247" s="70"/>
    </row>
    <row r="248" spans="3:4" ht="15">
      <c r="C248" s="50"/>
      <c r="D248" s="50"/>
    </row>
    <row r="249" spans="3:4" ht="15">
      <c r="C249" s="50"/>
      <c r="D249" s="50"/>
    </row>
    <row r="250" spans="3:4" ht="15">
      <c r="C250" s="50"/>
      <c r="D250" s="50"/>
    </row>
    <row r="251" spans="1:4" ht="12.75" customHeight="1">
      <c r="A251" s="33" t="s">
        <v>56</v>
      </c>
      <c r="B251" s="68" t="s">
        <v>385</v>
      </c>
      <c r="C251" s="73" t="s">
        <v>386</v>
      </c>
      <c r="D251" s="72" t="s">
        <v>387</v>
      </c>
    </row>
    <row r="252" spans="1:4" ht="12.75">
      <c r="A252" s="32" t="s">
        <v>418</v>
      </c>
      <c r="B252" s="68"/>
      <c r="C252" s="74"/>
      <c r="D252" s="72"/>
    </row>
    <row r="253" spans="1:4" ht="12.75">
      <c r="A253" s="34"/>
      <c r="B253" s="68"/>
      <c r="C253" s="74"/>
      <c r="D253" s="72"/>
    </row>
    <row r="254" spans="1:4" ht="12.75">
      <c r="A254" s="35"/>
      <c r="B254" s="68"/>
      <c r="C254" s="75"/>
      <c r="D254" s="72"/>
    </row>
    <row r="255" spans="1:4" ht="12.75">
      <c r="A255" s="3">
        <v>1</v>
      </c>
      <c r="B255" s="3">
        <v>2</v>
      </c>
      <c r="C255" s="51">
        <v>3</v>
      </c>
      <c r="D255" s="51">
        <v>4</v>
      </c>
    </row>
    <row r="256" spans="1:4" ht="12.75" customHeight="1">
      <c r="A256" s="25" t="s">
        <v>366</v>
      </c>
      <c r="B256" s="69" t="s">
        <v>367</v>
      </c>
      <c r="C256" s="70">
        <f>C262+C266+C271+C277+C279+C281+C283+C285+C287+C295</f>
        <v>1854405</v>
      </c>
      <c r="D256" s="70">
        <f>D262+D266+D271+D277+D279+D281+D283+D285+D287+D295</f>
        <v>2140046</v>
      </c>
    </row>
    <row r="257" spans="1:4" ht="12.75" customHeight="1">
      <c r="A257" s="27" t="s">
        <v>368</v>
      </c>
      <c r="B257" s="69"/>
      <c r="C257" s="70"/>
      <c r="D257" s="70"/>
    </row>
    <row r="258" spans="1:4" ht="12.75" customHeight="1">
      <c r="A258" s="27" t="s">
        <v>87</v>
      </c>
      <c r="B258" s="69"/>
      <c r="C258" s="70"/>
      <c r="D258" s="70"/>
    </row>
    <row r="259" spans="1:4" ht="12.75" customHeight="1">
      <c r="A259" s="26" t="s">
        <v>88</v>
      </c>
      <c r="B259" s="69"/>
      <c r="C259" s="70"/>
      <c r="D259" s="70"/>
    </row>
    <row r="260" spans="1:4" ht="12.75" customHeight="1">
      <c r="A260" s="25" t="s">
        <v>89</v>
      </c>
      <c r="B260" s="69" t="s">
        <v>90</v>
      </c>
      <c r="C260" s="67">
        <v>0</v>
      </c>
      <c r="D260" s="67">
        <v>0</v>
      </c>
    </row>
    <row r="261" spans="1:4" ht="12.75" customHeight="1">
      <c r="A261" s="26" t="s">
        <v>91</v>
      </c>
      <c r="B261" s="68"/>
      <c r="C261" s="67"/>
      <c r="D261" s="67"/>
    </row>
    <row r="262" spans="1:4" ht="12.75" customHeight="1">
      <c r="A262" s="25" t="s">
        <v>92</v>
      </c>
      <c r="B262" s="69" t="s">
        <v>93</v>
      </c>
      <c r="C262" s="71">
        <v>1020213</v>
      </c>
      <c r="D262" s="71">
        <v>938136</v>
      </c>
    </row>
    <row r="263" spans="1:6" ht="12.75" customHeight="1">
      <c r="A263" s="26" t="s">
        <v>94</v>
      </c>
      <c r="B263" s="69"/>
      <c r="C263" s="71"/>
      <c r="D263" s="71"/>
      <c r="F263" s="38"/>
    </row>
    <row r="264" spans="1:4" ht="12.75" customHeight="1">
      <c r="A264" s="25" t="s">
        <v>95</v>
      </c>
      <c r="B264" s="69" t="s">
        <v>96</v>
      </c>
      <c r="C264" s="67">
        <v>0</v>
      </c>
      <c r="D264" s="67">
        <v>0</v>
      </c>
    </row>
    <row r="265" spans="1:4" ht="12.75" customHeight="1">
      <c r="A265" s="26" t="s">
        <v>185</v>
      </c>
      <c r="B265" s="69"/>
      <c r="C265" s="67"/>
      <c r="D265" s="67"/>
    </row>
    <row r="266" spans="1:4" ht="12.75" customHeight="1">
      <c r="A266" s="25" t="s">
        <v>186</v>
      </c>
      <c r="B266" s="69" t="s">
        <v>187</v>
      </c>
      <c r="C266" s="67">
        <v>0</v>
      </c>
      <c r="D266" s="67">
        <v>0</v>
      </c>
    </row>
    <row r="267" spans="1:4" ht="12.75" customHeight="1">
      <c r="A267" s="27" t="s">
        <v>188</v>
      </c>
      <c r="B267" s="69"/>
      <c r="C267" s="67"/>
      <c r="D267" s="67"/>
    </row>
    <row r="268" spans="1:4" ht="12.75" customHeight="1">
      <c r="A268" s="26" t="s">
        <v>189</v>
      </c>
      <c r="B268" s="68"/>
      <c r="C268" s="67"/>
      <c r="D268" s="67"/>
    </row>
    <row r="269" spans="1:4" ht="12.75" customHeight="1">
      <c r="A269" s="27" t="s">
        <v>190</v>
      </c>
      <c r="B269" s="69" t="s">
        <v>191</v>
      </c>
      <c r="C269" s="67">
        <v>0</v>
      </c>
      <c r="D269" s="67">
        <v>0</v>
      </c>
    </row>
    <row r="270" spans="1:4" ht="12.75" customHeight="1">
      <c r="A270" s="27" t="s">
        <v>243</v>
      </c>
      <c r="B270" s="68"/>
      <c r="C270" s="67"/>
      <c r="D270" s="67"/>
    </row>
    <row r="271" spans="1:4" ht="12.75" customHeight="1">
      <c r="A271" s="25" t="s">
        <v>176</v>
      </c>
      <c r="B271" s="69" t="s">
        <v>244</v>
      </c>
      <c r="C271" s="67">
        <v>0</v>
      </c>
      <c r="D271" s="67">
        <v>0</v>
      </c>
    </row>
    <row r="272" spans="1:4" ht="12.75" customHeight="1">
      <c r="A272" s="27" t="s">
        <v>245</v>
      </c>
      <c r="B272" s="69"/>
      <c r="C272" s="67"/>
      <c r="D272" s="67"/>
    </row>
    <row r="273" spans="1:4" ht="12.75" customHeight="1">
      <c r="A273" s="27" t="s">
        <v>179</v>
      </c>
      <c r="B273" s="69"/>
      <c r="C273" s="67"/>
      <c r="D273" s="67"/>
    </row>
    <row r="274" spans="1:4" ht="12.75" customHeight="1">
      <c r="A274" s="26" t="s">
        <v>246</v>
      </c>
      <c r="B274" s="68"/>
      <c r="C274" s="67"/>
      <c r="D274" s="67"/>
    </row>
    <row r="275" spans="1:4" ht="12.75" customHeight="1">
      <c r="A275" s="25" t="s">
        <v>247</v>
      </c>
      <c r="B275" s="69" t="s">
        <v>248</v>
      </c>
      <c r="C275" s="67">
        <v>0</v>
      </c>
      <c r="D275" s="67">
        <v>0</v>
      </c>
    </row>
    <row r="276" spans="1:4" ht="12.75" customHeight="1">
      <c r="A276" s="26" t="s">
        <v>249</v>
      </c>
      <c r="B276" s="68"/>
      <c r="C276" s="67"/>
      <c r="D276" s="67"/>
    </row>
    <row r="277" spans="1:4" ht="12.75" customHeight="1">
      <c r="A277" s="27" t="s">
        <v>250</v>
      </c>
      <c r="B277" s="69" t="s">
        <v>251</v>
      </c>
      <c r="C277" s="67">
        <v>160961</v>
      </c>
      <c r="D277" s="67">
        <v>176879</v>
      </c>
    </row>
    <row r="278" spans="1:4" ht="12.75" customHeight="1">
      <c r="A278" s="27" t="s">
        <v>252</v>
      </c>
      <c r="B278" s="68"/>
      <c r="C278" s="67"/>
      <c r="D278" s="67"/>
    </row>
    <row r="279" spans="1:4" ht="12.75" customHeight="1">
      <c r="A279" s="25" t="s">
        <v>253</v>
      </c>
      <c r="B279" s="69" t="s">
        <v>254</v>
      </c>
      <c r="C279" s="67">
        <v>545247</v>
      </c>
      <c r="D279" s="67">
        <v>587407</v>
      </c>
    </row>
    <row r="280" spans="1:4" ht="12.75" customHeight="1">
      <c r="A280" s="26" t="s">
        <v>255</v>
      </c>
      <c r="B280" s="68"/>
      <c r="C280" s="67"/>
      <c r="D280" s="67"/>
    </row>
    <row r="281" spans="1:4" ht="12.75" customHeight="1">
      <c r="A281" s="25" t="s">
        <v>256</v>
      </c>
      <c r="B281" s="69" t="s">
        <v>257</v>
      </c>
      <c r="C281" s="67">
        <v>0</v>
      </c>
      <c r="D281" s="67">
        <v>0</v>
      </c>
    </row>
    <row r="282" spans="1:4" ht="12.75" customHeight="1">
      <c r="A282" s="26" t="s">
        <v>258</v>
      </c>
      <c r="B282" s="68"/>
      <c r="C282" s="67"/>
      <c r="D282" s="67"/>
    </row>
    <row r="283" spans="1:4" ht="12.75" customHeight="1">
      <c r="A283" s="25" t="s">
        <v>259</v>
      </c>
      <c r="B283" s="69" t="s">
        <v>260</v>
      </c>
      <c r="C283" s="67">
        <v>74859</v>
      </c>
      <c r="D283" s="67">
        <v>63363</v>
      </c>
    </row>
    <row r="284" spans="1:4" ht="12.75" customHeight="1">
      <c r="A284" s="27" t="s">
        <v>261</v>
      </c>
      <c r="B284" s="68"/>
      <c r="C284" s="67"/>
      <c r="D284" s="67"/>
    </row>
    <row r="285" spans="1:4" ht="12.75" customHeight="1">
      <c r="A285" s="25" t="s">
        <v>262</v>
      </c>
      <c r="B285" s="69" t="s">
        <v>263</v>
      </c>
      <c r="C285" s="67">
        <v>39184</v>
      </c>
      <c r="D285" s="67">
        <v>36454</v>
      </c>
    </row>
    <row r="286" spans="1:4" ht="12.75" customHeight="1">
      <c r="A286" s="26" t="s">
        <v>264</v>
      </c>
      <c r="B286" s="68"/>
      <c r="C286" s="67"/>
      <c r="D286" s="67"/>
    </row>
    <row r="287" spans="1:4" ht="12.75" customHeight="1">
      <c r="A287" s="25" t="s">
        <v>265</v>
      </c>
      <c r="B287" s="69" t="s">
        <v>266</v>
      </c>
      <c r="C287" s="71">
        <v>0</v>
      </c>
      <c r="D287" s="71">
        <v>329086</v>
      </c>
    </row>
    <row r="288" spans="1:4" ht="12.75" customHeight="1">
      <c r="A288" s="26" t="s">
        <v>391</v>
      </c>
      <c r="B288" s="68"/>
      <c r="C288" s="71"/>
      <c r="D288" s="71"/>
    </row>
    <row r="289" spans="1:4" ht="12.75" customHeight="1">
      <c r="A289" s="25" t="s">
        <v>392</v>
      </c>
      <c r="B289" s="69" t="s">
        <v>393</v>
      </c>
      <c r="C289" s="67">
        <v>1688873</v>
      </c>
      <c r="D289" s="67">
        <v>748146</v>
      </c>
    </row>
    <row r="290" spans="1:4" ht="12.75" customHeight="1">
      <c r="A290" s="26" t="s">
        <v>394</v>
      </c>
      <c r="B290" s="68"/>
      <c r="C290" s="67"/>
      <c r="D290" s="67"/>
    </row>
    <row r="291" spans="1:4" ht="12.75" customHeight="1">
      <c r="A291" s="25" t="s">
        <v>395</v>
      </c>
      <c r="B291" s="69" t="s">
        <v>396</v>
      </c>
      <c r="C291" s="67">
        <v>32167621</v>
      </c>
      <c r="D291" s="67">
        <v>21719402</v>
      </c>
    </row>
    <row r="292" spans="1:4" ht="12.75" customHeight="1">
      <c r="A292" s="26" t="s">
        <v>397</v>
      </c>
      <c r="B292" s="68"/>
      <c r="C292" s="67"/>
      <c r="D292" s="67"/>
    </row>
    <row r="293" spans="1:4" ht="12.75" customHeight="1">
      <c r="A293" s="25" t="s">
        <v>398</v>
      </c>
      <c r="B293" s="69" t="s">
        <v>399</v>
      </c>
      <c r="C293" s="67">
        <v>0</v>
      </c>
      <c r="D293" s="67">
        <v>0</v>
      </c>
    </row>
    <row r="294" spans="1:4" ht="12.75" customHeight="1">
      <c r="A294" s="26" t="s">
        <v>400</v>
      </c>
      <c r="B294" s="69"/>
      <c r="C294" s="67"/>
      <c r="D294" s="67"/>
    </row>
    <row r="295" spans="1:4" ht="12.75" customHeight="1">
      <c r="A295" s="25" t="s">
        <v>401</v>
      </c>
      <c r="B295" s="69" t="s">
        <v>402</v>
      </c>
      <c r="C295" s="67">
        <v>13941</v>
      </c>
      <c r="D295" s="67">
        <v>8721</v>
      </c>
    </row>
    <row r="296" spans="1:4" ht="12.75" customHeight="1">
      <c r="A296" s="26" t="s">
        <v>403</v>
      </c>
      <c r="B296" s="68"/>
      <c r="C296" s="67"/>
      <c r="D296" s="67"/>
    </row>
    <row r="297" spans="1:4" ht="12.75" customHeight="1">
      <c r="A297" s="25" t="s">
        <v>272</v>
      </c>
      <c r="B297" s="69">
        <f>B295+10</f>
        <v>770</v>
      </c>
      <c r="C297" s="70">
        <f>C213+C244</f>
        <v>35710899</v>
      </c>
      <c r="D297" s="70">
        <f>D213+D244</f>
        <v>24607594</v>
      </c>
    </row>
    <row r="298" spans="1:4" ht="12.75" customHeight="1">
      <c r="A298" s="26" t="s">
        <v>273</v>
      </c>
      <c r="B298" s="68"/>
      <c r="C298" s="70"/>
      <c r="D298" s="70"/>
    </row>
    <row r="299" spans="1:6" ht="12.75" customHeight="1">
      <c r="A299" s="25" t="s">
        <v>274</v>
      </c>
      <c r="B299" s="69">
        <f>B297+10</f>
        <v>780</v>
      </c>
      <c r="C299" s="70">
        <f>C209+C297</f>
        <v>44063247</v>
      </c>
      <c r="D299" s="70">
        <f>D209+D297</f>
        <v>32991385</v>
      </c>
      <c r="F299" s="38"/>
    </row>
    <row r="300" spans="1:5" ht="12.75" customHeight="1">
      <c r="A300" s="26" t="s">
        <v>275</v>
      </c>
      <c r="B300" s="68"/>
      <c r="C300" s="70"/>
      <c r="D300" s="70"/>
      <c r="E300" s="38"/>
    </row>
    <row r="301" spans="3:4" ht="12.75" customHeight="1">
      <c r="C301" s="57"/>
      <c r="D301" s="57"/>
    </row>
    <row r="302" spans="3:4" ht="12.75">
      <c r="C302" s="53"/>
      <c r="D302" s="53"/>
    </row>
    <row r="312" spans="1:4" ht="18">
      <c r="A312" s="76" t="s">
        <v>276</v>
      </c>
      <c r="B312" s="76"/>
      <c r="C312" s="76"/>
      <c r="D312" s="76"/>
    </row>
    <row r="313" spans="1:4" ht="18">
      <c r="A313" s="76" t="s">
        <v>277</v>
      </c>
      <c r="B313" s="76"/>
      <c r="C313" s="76"/>
      <c r="D313" s="76"/>
    </row>
    <row r="314" spans="1:4" ht="18">
      <c r="A314" s="76" t="s">
        <v>278</v>
      </c>
      <c r="B314" s="76"/>
      <c r="C314" s="76"/>
      <c r="D314" s="76"/>
    </row>
    <row r="315" spans="1:4" ht="18">
      <c r="A315" s="76" t="s">
        <v>279</v>
      </c>
      <c r="B315" s="76"/>
      <c r="C315" s="76"/>
      <c r="D315" s="76"/>
    </row>
    <row r="319" spans="1:4" ht="12.75" customHeight="1">
      <c r="A319" s="68" t="s">
        <v>384</v>
      </c>
      <c r="B319" s="68" t="s">
        <v>385</v>
      </c>
      <c r="C319" s="72" t="s">
        <v>386</v>
      </c>
      <c r="D319" s="72" t="s">
        <v>387</v>
      </c>
    </row>
    <row r="320" spans="1:4" ht="12.75">
      <c r="A320" s="68"/>
      <c r="B320" s="68"/>
      <c r="C320" s="72"/>
      <c r="D320" s="72"/>
    </row>
    <row r="321" spans="1:4" ht="12.75">
      <c r="A321" s="68"/>
      <c r="B321" s="68"/>
      <c r="C321" s="72"/>
      <c r="D321" s="72"/>
    </row>
    <row r="322" spans="1:4" ht="12.75">
      <c r="A322" s="68"/>
      <c r="B322" s="68"/>
      <c r="C322" s="72"/>
      <c r="D322" s="72"/>
    </row>
    <row r="323" spans="1:4" ht="12.75">
      <c r="A323" s="3">
        <v>1</v>
      </c>
      <c r="B323" s="3">
        <v>2</v>
      </c>
      <c r="C323" s="51">
        <v>3</v>
      </c>
      <c r="D323" s="51">
        <v>4</v>
      </c>
    </row>
    <row r="324" spans="1:4" ht="12.75" customHeight="1">
      <c r="A324" s="25" t="s">
        <v>280</v>
      </c>
      <c r="B324" s="69" t="s">
        <v>281</v>
      </c>
      <c r="C324" s="67"/>
      <c r="D324" s="67"/>
    </row>
    <row r="325" spans="1:4" ht="12.75" customHeight="1">
      <c r="A325" s="26" t="s">
        <v>192</v>
      </c>
      <c r="B325" s="68"/>
      <c r="C325" s="67"/>
      <c r="D325" s="67"/>
    </row>
    <row r="326" spans="1:4" ht="12.75" customHeight="1">
      <c r="A326" s="25" t="s">
        <v>193</v>
      </c>
      <c r="B326" s="77" t="s">
        <v>194</v>
      </c>
      <c r="C326" s="67"/>
      <c r="D326" s="67"/>
    </row>
    <row r="327" spans="1:4" ht="12.75" customHeight="1">
      <c r="A327" s="27" t="s">
        <v>195</v>
      </c>
      <c r="B327" s="77"/>
      <c r="C327" s="67"/>
      <c r="D327" s="67"/>
    </row>
    <row r="328" spans="1:4" ht="12.75" customHeight="1">
      <c r="A328" s="27" t="s">
        <v>196</v>
      </c>
      <c r="B328" s="77"/>
      <c r="C328" s="67"/>
      <c r="D328" s="67"/>
    </row>
    <row r="329" spans="1:4" ht="12.75" customHeight="1">
      <c r="A329" s="25" t="s">
        <v>197</v>
      </c>
      <c r="B329" s="69" t="s">
        <v>198</v>
      </c>
      <c r="C329" s="67"/>
      <c r="D329" s="67">
        <v>24649</v>
      </c>
    </row>
    <row r="330" spans="1:4" ht="12.75" customHeight="1">
      <c r="A330" s="26" t="s">
        <v>199</v>
      </c>
      <c r="B330" s="69"/>
      <c r="C330" s="67"/>
      <c r="D330" s="67"/>
    </row>
    <row r="331" spans="1:4" ht="12.75" customHeight="1">
      <c r="A331" s="25" t="s">
        <v>200</v>
      </c>
      <c r="B331" s="69" t="s">
        <v>229</v>
      </c>
      <c r="C331" s="67"/>
      <c r="D331" s="67"/>
    </row>
    <row r="332" spans="1:4" ht="12.75" customHeight="1">
      <c r="A332" s="27" t="s">
        <v>230</v>
      </c>
      <c r="B332" s="69"/>
      <c r="C332" s="67"/>
      <c r="D332" s="67"/>
    </row>
    <row r="333" spans="1:4" ht="12.75" customHeight="1">
      <c r="A333" s="25" t="s">
        <v>0</v>
      </c>
      <c r="B333" s="69" t="s">
        <v>1</v>
      </c>
      <c r="C333" s="67"/>
      <c r="D333" s="67"/>
    </row>
    <row r="334" spans="1:4" ht="12.75" customHeight="1">
      <c r="A334" s="26" t="s">
        <v>2</v>
      </c>
      <c r="B334" s="68"/>
      <c r="C334" s="67"/>
      <c r="D334" s="67"/>
    </row>
    <row r="335" spans="1:4" ht="12.75" customHeight="1">
      <c r="A335" s="25" t="s">
        <v>3</v>
      </c>
      <c r="B335" s="69" t="s">
        <v>4</v>
      </c>
      <c r="C335" s="67"/>
      <c r="D335" s="67"/>
    </row>
    <row r="336" spans="1:4" ht="12.75" customHeight="1">
      <c r="A336" s="26" t="s">
        <v>25</v>
      </c>
      <c r="B336" s="68"/>
      <c r="C336" s="67"/>
      <c r="D336" s="67"/>
    </row>
    <row r="337" spans="1:4" ht="12.75" customHeight="1">
      <c r="A337" s="25" t="s">
        <v>309</v>
      </c>
      <c r="B337" s="69" t="s">
        <v>310</v>
      </c>
      <c r="C337" s="67"/>
      <c r="D337" s="67"/>
    </row>
    <row r="338" spans="1:4" ht="12.75" customHeight="1">
      <c r="A338" s="27" t="s">
        <v>311</v>
      </c>
      <c r="B338" s="69"/>
      <c r="C338" s="67"/>
      <c r="D338" s="67"/>
    </row>
    <row r="339" spans="1:4" ht="12.75" customHeight="1">
      <c r="A339" s="27" t="s">
        <v>312</v>
      </c>
      <c r="B339" s="69"/>
      <c r="C339" s="67"/>
      <c r="D339" s="67"/>
    </row>
    <row r="340" spans="1:4" ht="12.75" customHeight="1">
      <c r="A340" s="26" t="s">
        <v>313</v>
      </c>
      <c r="B340" s="68"/>
      <c r="C340" s="67"/>
      <c r="D340" s="67"/>
    </row>
    <row r="341" spans="1:4" ht="12.75" customHeight="1">
      <c r="A341" s="27" t="s">
        <v>231</v>
      </c>
      <c r="B341" s="69" t="s">
        <v>232</v>
      </c>
      <c r="C341" s="67"/>
      <c r="D341" s="67"/>
    </row>
    <row r="342" spans="1:4" ht="12.75" customHeight="1">
      <c r="A342" s="27" t="s">
        <v>233</v>
      </c>
      <c r="B342" s="68"/>
      <c r="C342" s="67"/>
      <c r="D342" s="67"/>
    </row>
    <row r="343" spans="1:4" ht="12.75" customHeight="1">
      <c r="A343" s="25" t="s">
        <v>371</v>
      </c>
      <c r="B343" s="69" t="s">
        <v>372</v>
      </c>
      <c r="C343" s="67"/>
      <c r="D343" s="67"/>
    </row>
    <row r="344" spans="1:4" ht="12.75" customHeight="1">
      <c r="A344" s="26" t="s">
        <v>299</v>
      </c>
      <c r="B344" s="68"/>
      <c r="C344" s="67"/>
      <c r="D344" s="67"/>
    </row>
    <row r="345" spans="1:4" ht="12.75" customHeight="1">
      <c r="A345" s="25" t="s">
        <v>300</v>
      </c>
      <c r="B345" s="69" t="s">
        <v>301</v>
      </c>
      <c r="C345" s="67"/>
      <c r="D345" s="67"/>
    </row>
    <row r="346" spans="1:4" ht="12.75" customHeight="1">
      <c r="A346" s="27" t="s">
        <v>302</v>
      </c>
      <c r="B346" s="69"/>
      <c r="C346" s="67"/>
      <c r="D346" s="67"/>
    </row>
    <row r="347" spans="1:4" ht="12.75" customHeight="1">
      <c r="A347" s="27" t="s">
        <v>303</v>
      </c>
      <c r="B347" s="69"/>
      <c r="C347" s="67"/>
      <c r="D347" s="67"/>
    </row>
    <row r="348" spans="1:4" ht="12.75" customHeight="1">
      <c r="A348" s="25" t="s">
        <v>304</v>
      </c>
      <c r="B348" s="69" t="s">
        <v>305</v>
      </c>
      <c r="C348" s="67"/>
      <c r="D348" s="67"/>
    </row>
    <row r="349" spans="1:4" ht="12.75" customHeight="1">
      <c r="A349" s="27" t="s">
        <v>219</v>
      </c>
      <c r="B349" s="68"/>
      <c r="C349" s="67"/>
      <c r="D349" s="67"/>
    </row>
    <row r="350" spans="1:4" ht="12.75" customHeight="1">
      <c r="A350" s="25" t="s">
        <v>220</v>
      </c>
      <c r="B350" s="69" t="s">
        <v>221</v>
      </c>
      <c r="C350" s="67"/>
      <c r="D350" s="67"/>
    </row>
    <row r="351" spans="1:4" ht="12.75" customHeight="1">
      <c r="A351" s="27" t="s">
        <v>222</v>
      </c>
      <c r="B351" s="69"/>
      <c r="C351" s="67"/>
      <c r="D351" s="67"/>
    </row>
    <row r="352" spans="1:4" ht="12.75" customHeight="1">
      <c r="A352" s="27" t="s">
        <v>223</v>
      </c>
      <c r="B352" s="69"/>
      <c r="C352" s="67"/>
      <c r="D352" s="67"/>
    </row>
    <row r="353" spans="1:4" ht="12.75" customHeight="1">
      <c r="A353" s="26" t="s">
        <v>224</v>
      </c>
      <c r="B353" s="68"/>
      <c r="C353" s="67"/>
      <c r="D353" s="67"/>
    </row>
    <row r="354" spans="1:4" ht="12.75" customHeight="1">
      <c r="A354" s="25" t="s">
        <v>317</v>
      </c>
      <c r="B354" s="69" t="s">
        <v>318</v>
      </c>
      <c r="C354" s="67"/>
      <c r="D354" s="67"/>
    </row>
    <row r="355" spans="1:4" ht="12.75" customHeight="1">
      <c r="A355" s="26" t="s">
        <v>319</v>
      </c>
      <c r="B355" s="68"/>
      <c r="C355" s="67"/>
      <c r="D355" s="67"/>
    </row>
    <row r="356" spans="1:4" ht="12.75" customHeight="1">
      <c r="A356" s="25" t="s">
        <v>320</v>
      </c>
      <c r="B356" s="69" t="s">
        <v>321</v>
      </c>
      <c r="C356" s="67">
        <v>504609</v>
      </c>
      <c r="D356" s="67">
        <v>510699</v>
      </c>
    </row>
    <row r="357" spans="1:4" ht="12.75" customHeight="1">
      <c r="A357" s="26" t="s">
        <v>322</v>
      </c>
      <c r="B357" s="68"/>
      <c r="C357" s="67"/>
      <c r="D357" s="67"/>
    </row>
    <row r="360" spans="1:3" ht="15">
      <c r="A360" s="7" t="s">
        <v>57</v>
      </c>
      <c r="C360" s="52" t="s">
        <v>59</v>
      </c>
    </row>
    <row r="361" spans="1:3" ht="15">
      <c r="A361" s="7"/>
      <c r="C361" s="52"/>
    </row>
    <row r="362" spans="1:3" ht="15">
      <c r="A362" s="7"/>
      <c r="C362" s="52"/>
    </row>
    <row r="363" spans="1:3" ht="15">
      <c r="A363" s="7" t="s">
        <v>58</v>
      </c>
      <c r="C363" s="52" t="s">
        <v>346</v>
      </c>
    </row>
    <row r="364" ht="15">
      <c r="A364" s="7"/>
    </row>
    <row r="365" ht="15">
      <c r="A365" s="7"/>
    </row>
  </sheetData>
  <sheetProtection/>
  <mergeCells count="354">
    <mergeCell ref="B356:B357"/>
    <mergeCell ref="C356:C357"/>
    <mergeCell ref="D356:D357"/>
    <mergeCell ref="B350:B353"/>
    <mergeCell ref="C350:C353"/>
    <mergeCell ref="D350:D353"/>
    <mergeCell ref="B354:B355"/>
    <mergeCell ref="C354:C355"/>
    <mergeCell ref="D354:D355"/>
    <mergeCell ref="B345:B347"/>
    <mergeCell ref="C345:C347"/>
    <mergeCell ref="D345:D347"/>
    <mergeCell ref="B348:B349"/>
    <mergeCell ref="C348:C349"/>
    <mergeCell ref="D348:D349"/>
    <mergeCell ref="D341:D342"/>
    <mergeCell ref="B337:B340"/>
    <mergeCell ref="C337:C340"/>
    <mergeCell ref="B343:B344"/>
    <mergeCell ref="C343:C344"/>
    <mergeCell ref="D343:D344"/>
    <mergeCell ref="D337:D340"/>
    <mergeCell ref="B341:B342"/>
    <mergeCell ref="C341:C342"/>
    <mergeCell ref="B333:B334"/>
    <mergeCell ref="C333:C334"/>
    <mergeCell ref="D333:D334"/>
    <mergeCell ref="B335:B336"/>
    <mergeCell ref="C335:C336"/>
    <mergeCell ref="D335:D336"/>
    <mergeCell ref="B329:B330"/>
    <mergeCell ref="C329:C330"/>
    <mergeCell ref="D329:D330"/>
    <mergeCell ref="B331:B332"/>
    <mergeCell ref="C331:C332"/>
    <mergeCell ref="D331:D332"/>
    <mergeCell ref="B319:B322"/>
    <mergeCell ref="C319:C322"/>
    <mergeCell ref="A313:D313"/>
    <mergeCell ref="D326:D328"/>
    <mergeCell ref="D324:D325"/>
    <mergeCell ref="B324:B325"/>
    <mergeCell ref="C324:C325"/>
    <mergeCell ref="B326:B328"/>
    <mergeCell ref="C326:C328"/>
    <mergeCell ref="D285:D286"/>
    <mergeCell ref="B293:B294"/>
    <mergeCell ref="C293:C294"/>
    <mergeCell ref="D319:D322"/>
    <mergeCell ref="A314:D314"/>
    <mergeCell ref="B299:B300"/>
    <mergeCell ref="C299:C300"/>
    <mergeCell ref="A315:D315"/>
    <mergeCell ref="D299:D300"/>
    <mergeCell ref="A319:A322"/>
    <mergeCell ref="B285:B286"/>
    <mergeCell ref="C285:C286"/>
    <mergeCell ref="B289:B290"/>
    <mergeCell ref="C289:C290"/>
    <mergeCell ref="B287:B288"/>
    <mergeCell ref="C287:C288"/>
    <mergeCell ref="D287:D288"/>
    <mergeCell ref="B291:B292"/>
    <mergeCell ref="D291:D292"/>
    <mergeCell ref="D293:D294"/>
    <mergeCell ref="D289:D290"/>
    <mergeCell ref="C291:C292"/>
    <mergeCell ref="A312:D312"/>
    <mergeCell ref="B297:B298"/>
    <mergeCell ref="C297:C298"/>
    <mergeCell ref="B295:B296"/>
    <mergeCell ref="D295:D296"/>
    <mergeCell ref="D297:D298"/>
    <mergeCell ref="C295:C296"/>
    <mergeCell ref="B279:B280"/>
    <mergeCell ref="C279:C280"/>
    <mergeCell ref="D279:D280"/>
    <mergeCell ref="B281:B282"/>
    <mergeCell ref="C281:C282"/>
    <mergeCell ref="D281:D282"/>
    <mergeCell ref="B283:B284"/>
    <mergeCell ref="C283:C284"/>
    <mergeCell ref="D283:D284"/>
    <mergeCell ref="B271:B274"/>
    <mergeCell ref="C271:C274"/>
    <mergeCell ref="D271:D274"/>
    <mergeCell ref="B275:B276"/>
    <mergeCell ref="C275:C276"/>
    <mergeCell ref="D275:D276"/>
    <mergeCell ref="B277:B278"/>
    <mergeCell ref="C277:C278"/>
    <mergeCell ref="D277:D278"/>
    <mergeCell ref="B266:B268"/>
    <mergeCell ref="C266:C268"/>
    <mergeCell ref="D266:D268"/>
    <mergeCell ref="B269:B270"/>
    <mergeCell ref="C269:C270"/>
    <mergeCell ref="D269:D270"/>
    <mergeCell ref="B262:B263"/>
    <mergeCell ref="C262:C263"/>
    <mergeCell ref="D262:D263"/>
    <mergeCell ref="B264:B265"/>
    <mergeCell ref="C264:C265"/>
    <mergeCell ref="D264:D265"/>
    <mergeCell ref="B256:B259"/>
    <mergeCell ref="C256:C259"/>
    <mergeCell ref="D256:D259"/>
    <mergeCell ref="B260:B261"/>
    <mergeCell ref="C260:C261"/>
    <mergeCell ref="D260:D261"/>
    <mergeCell ref="B244:B247"/>
    <mergeCell ref="C244:C247"/>
    <mergeCell ref="D244:D247"/>
    <mergeCell ref="B251:B254"/>
    <mergeCell ref="C251:C254"/>
    <mergeCell ref="D251:D254"/>
    <mergeCell ref="B240:B241"/>
    <mergeCell ref="C240:C241"/>
    <mergeCell ref="D240:D241"/>
    <mergeCell ref="B242:B243"/>
    <mergeCell ref="C242:C243"/>
    <mergeCell ref="D242:D243"/>
    <mergeCell ref="B236:B237"/>
    <mergeCell ref="C236:C237"/>
    <mergeCell ref="D236:D237"/>
    <mergeCell ref="B238:B239"/>
    <mergeCell ref="C238:C239"/>
    <mergeCell ref="D238:D239"/>
    <mergeCell ref="B230:B233"/>
    <mergeCell ref="C230:C233"/>
    <mergeCell ref="D230:D233"/>
    <mergeCell ref="B234:B235"/>
    <mergeCell ref="C234:C235"/>
    <mergeCell ref="D234:D235"/>
    <mergeCell ref="B225:B227"/>
    <mergeCell ref="C225:C227"/>
    <mergeCell ref="D225:D227"/>
    <mergeCell ref="B228:B229"/>
    <mergeCell ref="C228:C229"/>
    <mergeCell ref="D228:D229"/>
    <mergeCell ref="B221:B222"/>
    <mergeCell ref="C221:C222"/>
    <mergeCell ref="D221:D222"/>
    <mergeCell ref="B223:B224"/>
    <mergeCell ref="C223:C224"/>
    <mergeCell ref="D223:D224"/>
    <mergeCell ref="B213:B216"/>
    <mergeCell ref="C213:C216"/>
    <mergeCell ref="D213:D216"/>
    <mergeCell ref="B217:B220"/>
    <mergeCell ref="C217:C220"/>
    <mergeCell ref="D217:D220"/>
    <mergeCell ref="B209:B210"/>
    <mergeCell ref="C209:C210"/>
    <mergeCell ref="D209:D210"/>
    <mergeCell ref="B211:B212"/>
    <mergeCell ref="C211:C212"/>
    <mergeCell ref="D211:D212"/>
    <mergeCell ref="B205:B206"/>
    <mergeCell ref="C205:C206"/>
    <mergeCell ref="D205:D206"/>
    <mergeCell ref="B207:B208"/>
    <mergeCell ref="C207:C208"/>
    <mergeCell ref="D207:D208"/>
    <mergeCell ref="B201:B202"/>
    <mergeCell ref="C201:C202"/>
    <mergeCell ref="D201:D202"/>
    <mergeCell ref="B203:B204"/>
    <mergeCell ref="C203:C204"/>
    <mergeCell ref="D203:D204"/>
    <mergeCell ref="B197:B198"/>
    <mergeCell ref="C197:C198"/>
    <mergeCell ref="D197:D198"/>
    <mergeCell ref="B199:B200"/>
    <mergeCell ref="C199:C200"/>
    <mergeCell ref="D199:D200"/>
    <mergeCell ref="B193:B194"/>
    <mergeCell ref="C193:C194"/>
    <mergeCell ref="D193:D194"/>
    <mergeCell ref="B195:B196"/>
    <mergeCell ref="C195:C196"/>
    <mergeCell ref="D195:D196"/>
    <mergeCell ref="B182:B183"/>
    <mergeCell ref="C182:C183"/>
    <mergeCell ref="D182:D183"/>
    <mergeCell ref="B187:B190"/>
    <mergeCell ref="C187:C190"/>
    <mergeCell ref="D187:D190"/>
    <mergeCell ref="B178:B179"/>
    <mergeCell ref="C178:C179"/>
    <mergeCell ref="D178:D179"/>
    <mergeCell ref="B180:B181"/>
    <mergeCell ref="C180:C181"/>
    <mergeCell ref="D180:D181"/>
    <mergeCell ref="B174:B175"/>
    <mergeCell ref="C174:C175"/>
    <mergeCell ref="D174:D175"/>
    <mergeCell ref="B176:B177"/>
    <mergeCell ref="C176:C177"/>
    <mergeCell ref="D176:D177"/>
    <mergeCell ref="B170:B171"/>
    <mergeCell ref="C170:C171"/>
    <mergeCell ref="D170:D171"/>
    <mergeCell ref="B172:B173"/>
    <mergeCell ref="C172:C173"/>
    <mergeCell ref="D172:D173"/>
    <mergeCell ref="B164:B167"/>
    <mergeCell ref="C164:C167"/>
    <mergeCell ref="D164:D167"/>
    <mergeCell ref="B168:B169"/>
    <mergeCell ref="C168:C169"/>
    <mergeCell ref="D168:D169"/>
    <mergeCell ref="B160:B161"/>
    <mergeCell ref="C160:C161"/>
    <mergeCell ref="D160:D161"/>
    <mergeCell ref="B162:B163"/>
    <mergeCell ref="C162:C163"/>
    <mergeCell ref="D162:D163"/>
    <mergeCell ref="B154:B157"/>
    <mergeCell ref="C154:C157"/>
    <mergeCell ref="D154:D157"/>
    <mergeCell ref="B158:B159"/>
    <mergeCell ref="C158:C159"/>
    <mergeCell ref="D158:D159"/>
    <mergeCell ref="B150:B151"/>
    <mergeCell ref="C150:C151"/>
    <mergeCell ref="D150:D151"/>
    <mergeCell ref="B152:B153"/>
    <mergeCell ref="C152:C153"/>
    <mergeCell ref="D152:D153"/>
    <mergeCell ref="B146:B147"/>
    <mergeCell ref="C146:C147"/>
    <mergeCell ref="D146:D147"/>
    <mergeCell ref="B148:B149"/>
    <mergeCell ref="C148:C149"/>
    <mergeCell ref="D148:D149"/>
    <mergeCell ref="B142:B143"/>
    <mergeCell ref="C142:C143"/>
    <mergeCell ref="D142:D143"/>
    <mergeCell ref="B144:B145"/>
    <mergeCell ref="C144:C145"/>
    <mergeCell ref="D144:D145"/>
    <mergeCell ref="B138:B139"/>
    <mergeCell ref="C138:C139"/>
    <mergeCell ref="D138:D139"/>
    <mergeCell ref="B140:B141"/>
    <mergeCell ref="C140:C141"/>
    <mergeCell ref="D140:D141"/>
    <mergeCell ref="B134:B135"/>
    <mergeCell ref="C134:C135"/>
    <mergeCell ref="D134:D135"/>
    <mergeCell ref="B136:B137"/>
    <mergeCell ref="C136:C137"/>
    <mergeCell ref="D136:D137"/>
    <mergeCell ref="B130:B131"/>
    <mergeCell ref="C130:C131"/>
    <mergeCell ref="D130:D131"/>
    <mergeCell ref="B132:B133"/>
    <mergeCell ref="C132:C133"/>
    <mergeCell ref="D132:D133"/>
    <mergeCell ref="B119:B120"/>
    <mergeCell ref="C119:C120"/>
    <mergeCell ref="D119:D120"/>
    <mergeCell ref="B125:B128"/>
    <mergeCell ref="C125:C128"/>
    <mergeCell ref="D125:D128"/>
    <mergeCell ref="B113:B116"/>
    <mergeCell ref="C113:C116"/>
    <mergeCell ref="D113:D116"/>
    <mergeCell ref="B117:B118"/>
    <mergeCell ref="C117:C118"/>
    <mergeCell ref="D117:D118"/>
    <mergeCell ref="B109:B110"/>
    <mergeCell ref="C109:C110"/>
    <mergeCell ref="D109:D110"/>
    <mergeCell ref="B111:B112"/>
    <mergeCell ref="C111:C112"/>
    <mergeCell ref="D111:D112"/>
    <mergeCell ref="B105:B106"/>
    <mergeCell ref="C105:C106"/>
    <mergeCell ref="D105:D106"/>
    <mergeCell ref="B107:B108"/>
    <mergeCell ref="C107:C108"/>
    <mergeCell ref="D107:D108"/>
    <mergeCell ref="B101:B102"/>
    <mergeCell ref="C101:C102"/>
    <mergeCell ref="D101:D102"/>
    <mergeCell ref="B103:B104"/>
    <mergeCell ref="C103:C104"/>
    <mergeCell ref="D103:D104"/>
    <mergeCell ref="B97:B98"/>
    <mergeCell ref="C97:C98"/>
    <mergeCell ref="D97:D98"/>
    <mergeCell ref="B99:B100"/>
    <mergeCell ref="C99:C100"/>
    <mergeCell ref="D99:D100"/>
    <mergeCell ref="B93:B94"/>
    <mergeCell ref="C93:C94"/>
    <mergeCell ref="D93:D94"/>
    <mergeCell ref="B95:B96"/>
    <mergeCell ref="C95:C96"/>
    <mergeCell ref="D95:D96"/>
    <mergeCell ref="B87:B90"/>
    <mergeCell ref="C87:C90"/>
    <mergeCell ref="D87:D90"/>
    <mergeCell ref="B91:B92"/>
    <mergeCell ref="C91:C92"/>
    <mergeCell ref="D91:D92"/>
    <mergeCell ref="B83:B84"/>
    <mergeCell ref="C83:C84"/>
    <mergeCell ref="D83:D84"/>
    <mergeCell ref="B85:B86"/>
    <mergeCell ref="C85:C86"/>
    <mergeCell ref="D85:D86"/>
    <mergeCell ref="D75:D76"/>
    <mergeCell ref="B81:B82"/>
    <mergeCell ref="C81:C82"/>
    <mergeCell ref="D81:D82"/>
    <mergeCell ref="D79:D80"/>
    <mergeCell ref="B77:B78"/>
    <mergeCell ref="C77:C78"/>
    <mergeCell ref="D77:D78"/>
    <mergeCell ref="B73:B74"/>
    <mergeCell ref="C73:C74"/>
    <mergeCell ref="B79:B80"/>
    <mergeCell ref="C79:C80"/>
    <mergeCell ref="B75:B76"/>
    <mergeCell ref="C75:C76"/>
    <mergeCell ref="D73:D74"/>
    <mergeCell ref="D52:D53"/>
    <mergeCell ref="B63:B66"/>
    <mergeCell ref="B69:B70"/>
    <mergeCell ref="C69:C70"/>
    <mergeCell ref="D69:D70"/>
    <mergeCell ref="B71:B72"/>
    <mergeCell ref="C63:C66"/>
    <mergeCell ref="D71:D72"/>
    <mergeCell ref="C71:C72"/>
    <mergeCell ref="D25:D26"/>
    <mergeCell ref="A14:D14"/>
    <mergeCell ref="A15:D15"/>
    <mergeCell ref="A16:D16"/>
    <mergeCell ref="A17:D17"/>
    <mergeCell ref="D20:D21"/>
    <mergeCell ref="D22:D23"/>
    <mergeCell ref="D63:D66"/>
    <mergeCell ref="D28:D29"/>
    <mergeCell ref="D49:D50"/>
    <mergeCell ref="D37:D38"/>
    <mergeCell ref="D46:D47"/>
    <mergeCell ref="D34:D35"/>
    <mergeCell ref="D40:D41"/>
    <mergeCell ref="D43:D44"/>
    <mergeCell ref="D31:D32"/>
  </mergeCells>
  <printOptions horizontalCentered="1"/>
  <pageMargins left="0.2" right="0.19" top="0.19" bottom="0.58" header="0.16" footer="0.45"/>
  <pageSetup fitToHeight="9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zoomScalePageLayoutView="0" workbookViewId="0" topLeftCell="A130">
      <selection activeCell="C147" sqref="C147:C150"/>
    </sheetView>
  </sheetViews>
  <sheetFormatPr defaultColWidth="9.00390625" defaultRowHeight="12.75"/>
  <cols>
    <col min="1" max="1" width="46.625" style="0" customWidth="1"/>
    <col min="2" max="2" width="6.875" style="0" customWidth="1"/>
    <col min="3" max="5" width="12.875" style="0" customWidth="1"/>
    <col min="6" max="6" width="14.875" style="0" customWidth="1"/>
    <col min="7" max="8" width="0" style="0" hidden="1" customWidth="1"/>
    <col min="12" max="13" width="10.00390625" style="0" bestFit="1" customWidth="1"/>
  </cols>
  <sheetData>
    <row r="1" spans="1:6" ht="12.75">
      <c r="A1" s="8"/>
      <c r="B1" s="9"/>
      <c r="C1" s="9"/>
      <c r="D1" s="9"/>
      <c r="E1" s="9"/>
      <c r="F1" s="10"/>
    </row>
    <row r="2" spans="1:6" ht="12.75">
      <c r="A2" s="11"/>
      <c r="B2" s="2"/>
      <c r="C2" s="2"/>
      <c r="D2" s="2"/>
      <c r="E2" s="2"/>
      <c r="F2" s="12" t="s">
        <v>53</v>
      </c>
    </row>
    <row r="3" spans="1:6" ht="12.75">
      <c r="A3" s="11"/>
      <c r="B3" s="2"/>
      <c r="C3" s="2"/>
      <c r="D3" s="2"/>
      <c r="E3" s="2"/>
      <c r="F3" s="12" t="s">
        <v>54</v>
      </c>
    </row>
    <row r="4" spans="1:6" ht="12.75">
      <c r="A4" s="11"/>
      <c r="B4" s="2"/>
      <c r="C4" s="2"/>
      <c r="D4" s="2"/>
      <c r="E4" s="2"/>
      <c r="F4" s="12" t="s">
        <v>61</v>
      </c>
    </row>
    <row r="5" spans="1:6" ht="12.75">
      <c r="A5" s="11"/>
      <c r="B5" s="2"/>
      <c r="C5" s="2"/>
      <c r="D5" s="2"/>
      <c r="E5" s="2"/>
      <c r="F5" s="12" t="s">
        <v>62</v>
      </c>
    </row>
    <row r="6" spans="1:6" ht="12.75">
      <c r="A6" s="11"/>
      <c r="B6" s="2"/>
      <c r="C6" s="2"/>
      <c r="D6" s="2"/>
      <c r="E6" s="2"/>
      <c r="F6" s="12"/>
    </row>
    <row r="7" spans="1:6" ht="12.75">
      <c r="A7" s="11"/>
      <c r="B7" s="2"/>
      <c r="C7" s="2"/>
      <c r="D7" s="2"/>
      <c r="E7" s="2"/>
      <c r="F7" s="12" t="s">
        <v>63</v>
      </c>
    </row>
    <row r="8" spans="1:6" ht="12.75">
      <c r="A8" s="11"/>
      <c r="B8" s="2"/>
      <c r="C8" s="2"/>
      <c r="D8" s="2"/>
      <c r="E8" s="2"/>
      <c r="F8" s="12" t="s">
        <v>64</v>
      </c>
    </row>
    <row r="9" spans="1:6" ht="12.75">
      <c r="A9" s="11"/>
      <c r="B9" s="2"/>
      <c r="C9" s="2"/>
      <c r="D9" s="2"/>
      <c r="E9" s="2"/>
      <c r="F9" s="12" t="s">
        <v>65</v>
      </c>
    </row>
    <row r="10" spans="1:6" ht="12.75">
      <c r="A10" s="11"/>
      <c r="B10" s="2"/>
      <c r="C10" s="2"/>
      <c r="D10" s="2"/>
      <c r="E10" s="2"/>
      <c r="F10" s="12" t="s">
        <v>66</v>
      </c>
    </row>
    <row r="11" spans="1:6" ht="12.75">
      <c r="A11" s="11"/>
      <c r="B11" s="2"/>
      <c r="C11" s="2"/>
      <c r="D11" s="2"/>
      <c r="E11" s="2"/>
      <c r="F11" s="12"/>
    </row>
    <row r="12" spans="1:6" ht="12.75">
      <c r="A12" s="11"/>
      <c r="B12" s="2"/>
      <c r="C12" s="2"/>
      <c r="D12" s="2"/>
      <c r="E12" s="2"/>
      <c r="F12" s="13"/>
    </row>
    <row r="13" spans="1:6" ht="12.75">
      <c r="A13" s="11"/>
      <c r="B13" s="2"/>
      <c r="C13" s="2"/>
      <c r="D13" s="2"/>
      <c r="E13" s="2"/>
      <c r="F13" s="13"/>
    </row>
    <row r="14" spans="1:6" ht="18">
      <c r="A14" s="61" t="s">
        <v>328</v>
      </c>
      <c r="B14" s="62"/>
      <c r="C14" s="62"/>
      <c r="D14" s="62"/>
      <c r="E14" s="62"/>
      <c r="F14" s="63"/>
    </row>
    <row r="15" spans="1:6" ht="18">
      <c r="A15" s="61" t="s">
        <v>329</v>
      </c>
      <c r="B15" s="62"/>
      <c r="C15" s="62"/>
      <c r="D15" s="62"/>
      <c r="E15" s="62"/>
      <c r="F15" s="63"/>
    </row>
    <row r="16" spans="1:6" ht="18">
      <c r="A16" s="5"/>
      <c r="B16" s="5"/>
      <c r="C16" s="5"/>
      <c r="D16" s="5"/>
      <c r="E16" s="5"/>
      <c r="F16" s="6"/>
    </row>
    <row r="17" spans="1:6" ht="18.75">
      <c r="A17" s="80" t="s">
        <v>37</v>
      </c>
      <c r="B17" s="80"/>
      <c r="C17" s="80"/>
      <c r="D17" s="80"/>
      <c r="E17" s="80"/>
      <c r="F17" s="81"/>
    </row>
    <row r="18" spans="1:6" ht="18.75">
      <c r="A18" s="82" t="s">
        <v>40</v>
      </c>
      <c r="B18" s="82"/>
      <c r="C18" s="82"/>
      <c r="D18" s="82"/>
      <c r="E18" s="82"/>
      <c r="F18" s="83"/>
    </row>
    <row r="19" spans="1:6" ht="12.75">
      <c r="A19" s="11"/>
      <c r="B19" s="2"/>
      <c r="C19" s="2"/>
      <c r="D19" s="2"/>
      <c r="E19" s="2"/>
      <c r="F19" s="13"/>
    </row>
    <row r="20" spans="1:6" ht="12.75">
      <c r="A20" s="11"/>
      <c r="B20" s="2"/>
      <c r="C20" s="2"/>
      <c r="D20" s="2"/>
      <c r="E20" s="2"/>
      <c r="F20" s="13"/>
    </row>
    <row r="21" spans="1:6" ht="12.75" customHeight="1">
      <c r="A21" s="11"/>
      <c r="B21" s="2"/>
      <c r="C21" s="2"/>
      <c r="D21" s="2"/>
      <c r="E21" s="2"/>
      <c r="F21" s="78" t="s">
        <v>342</v>
      </c>
    </row>
    <row r="22" spans="1:6" ht="12.75">
      <c r="A22" s="11"/>
      <c r="B22" s="2"/>
      <c r="C22" s="2"/>
      <c r="D22" s="2"/>
      <c r="E22" s="2"/>
      <c r="F22" s="78"/>
    </row>
    <row r="23" spans="1:6" ht="12.75" customHeight="1">
      <c r="A23" s="11"/>
      <c r="B23" s="2"/>
      <c r="C23" s="2"/>
      <c r="D23" s="2"/>
      <c r="E23" s="14" t="s">
        <v>343</v>
      </c>
      <c r="F23" s="79" t="s">
        <v>404</v>
      </c>
    </row>
    <row r="24" spans="1:6" ht="12.75" customHeight="1">
      <c r="A24" s="11"/>
      <c r="B24" s="2"/>
      <c r="C24" s="2"/>
      <c r="D24" s="2"/>
      <c r="E24" s="14" t="s">
        <v>344</v>
      </c>
      <c r="F24" s="79"/>
    </row>
    <row r="25" spans="1:6" ht="15">
      <c r="A25" s="11"/>
      <c r="B25" s="2"/>
      <c r="C25" s="2"/>
      <c r="D25" s="2"/>
      <c r="E25" s="2"/>
      <c r="F25" s="15"/>
    </row>
    <row r="26" spans="1:6" ht="12.75" customHeight="1">
      <c r="A26" s="11" t="s">
        <v>405</v>
      </c>
      <c r="B26" s="2"/>
      <c r="C26" s="2"/>
      <c r="D26" s="2"/>
      <c r="E26" s="14" t="s">
        <v>345</v>
      </c>
      <c r="F26" s="79" t="s">
        <v>406</v>
      </c>
    </row>
    <row r="27" spans="1:6" ht="12.75" customHeight="1">
      <c r="A27" s="11" t="s">
        <v>323</v>
      </c>
      <c r="B27" s="2"/>
      <c r="C27" s="2"/>
      <c r="D27" s="2"/>
      <c r="E27" s="14" t="s">
        <v>41</v>
      </c>
      <c r="F27" s="79"/>
    </row>
    <row r="28" spans="1:6" ht="15">
      <c r="A28" s="11"/>
      <c r="B28" s="2"/>
      <c r="C28" s="2"/>
      <c r="D28" s="2"/>
      <c r="E28" s="2"/>
      <c r="F28" s="15"/>
    </row>
    <row r="29" spans="1:6" ht="12.75" customHeight="1">
      <c r="A29" s="11" t="s">
        <v>336</v>
      </c>
      <c r="B29" s="2"/>
      <c r="C29" s="2"/>
      <c r="D29" s="2"/>
      <c r="E29" s="14" t="s">
        <v>109</v>
      </c>
      <c r="F29" s="79" t="s">
        <v>407</v>
      </c>
    </row>
    <row r="30" spans="1:6" ht="12.75">
      <c r="A30" s="11" t="s">
        <v>324</v>
      </c>
      <c r="B30" s="2"/>
      <c r="C30" s="2"/>
      <c r="D30" s="2"/>
      <c r="E30" s="14" t="s">
        <v>42</v>
      </c>
      <c r="F30" s="79"/>
    </row>
    <row r="31" spans="1:6" ht="15">
      <c r="A31" s="11"/>
      <c r="B31" s="2"/>
      <c r="C31" s="2"/>
      <c r="D31" s="2"/>
      <c r="E31" s="2"/>
      <c r="F31" s="15"/>
    </row>
    <row r="32" spans="1:6" ht="12.75" customHeight="1">
      <c r="A32" s="11" t="s">
        <v>413</v>
      </c>
      <c r="B32" s="2"/>
      <c r="C32" s="2"/>
      <c r="D32" s="2"/>
      <c r="E32" s="14" t="s">
        <v>110</v>
      </c>
      <c r="F32" s="79" t="s">
        <v>408</v>
      </c>
    </row>
    <row r="33" spans="1:6" ht="12.75">
      <c r="A33" s="11" t="s">
        <v>325</v>
      </c>
      <c r="B33" s="2"/>
      <c r="C33" s="2"/>
      <c r="D33" s="2"/>
      <c r="E33" s="14" t="s">
        <v>43</v>
      </c>
      <c r="F33" s="79"/>
    </row>
    <row r="34" spans="1:6" ht="15">
      <c r="A34" s="11"/>
      <c r="B34" s="2"/>
      <c r="C34" s="2"/>
      <c r="D34" s="2"/>
      <c r="E34" s="2"/>
      <c r="F34" s="15"/>
    </row>
    <row r="35" spans="1:6" ht="12.75" customHeight="1">
      <c r="A35" s="11" t="s">
        <v>414</v>
      </c>
      <c r="B35" s="2"/>
      <c r="C35" s="2"/>
      <c r="D35" s="2"/>
      <c r="E35" s="14" t="s">
        <v>374</v>
      </c>
      <c r="F35" s="79" t="s">
        <v>409</v>
      </c>
    </row>
    <row r="36" spans="1:6" ht="12.75">
      <c r="A36" s="11" t="s">
        <v>326</v>
      </c>
      <c r="B36" s="2"/>
      <c r="C36" s="2"/>
      <c r="D36" s="2"/>
      <c r="E36" s="14" t="s">
        <v>44</v>
      </c>
      <c r="F36" s="79"/>
    </row>
    <row r="37" spans="1:6" ht="15">
      <c r="A37" s="11"/>
      <c r="B37" s="2"/>
      <c r="C37" s="2"/>
      <c r="D37" s="2"/>
      <c r="E37" s="2"/>
      <c r="F37" s="15"/>
    </row>
    <row r="38" spans="1:6" ht="12.75" customHeight="1">
      <c r="A38" s="11" t="s">
        <v>375</v>
      </c>
      <c r="B38" s="2"/>
      <c r="C38" s="2"/>
      <c r="D38" s="2"/>
      <c r="E38" s="14" t="s">
        <v>376</v>
      </c>
      <c r="F38" s="79" t="s">
        <v>410</v>
      </c>
    </row>
    <row r="39" spans="1:6" ht="15">
      <c r="A39" s="11" t="s">
        <v>415</v>
      </c>
      <c r="B39" s="2"/>
      <c r="C39" s="2"/>
      <c r="D39" s="2"/>
      <c r="E39" s="14" t="s">
        <v>45</v>
      </c>
      <c r="F39" s="79"/>
    </row>
    <row r="40" spans="1:6" ht="15">
      <c r="A40" s="11"/>
      <c r="B40" s="2"/>
      <c r="C40" s="2"/>
      <c r="D40" s="2"/>
      <c r="E40" s="2"/>
      <c r="F40" s="15"/>
    </row>
    <row r="41" spans="1:6" ht="12.75" customHeight="1">
      <c r="A41" s="11" t="s">
        <v>377</v>
      </c>
      <c r="B41" s="2"/>
      <c r="C41" s="2"/>
      <c r="D41" s="2"/>
      <c r="E41" s="14" t="s">
        <v>378</v>
      </c>
      <c r="F41" s="79" t="s">
        <v>411</v>
      </c>
    </row>
    <row r="42" spans="1:6" ht="12.75" customHeight="1">
      <c r="A42" s="11" t="s">
        <v>46</v>
      </c>
      <c r="B42" s="2"/>
      <c r="C42" s="2"/>
      <c r="D42" s="2"/>
      <c r="E42" s="14" t="s">
        <v>47</v>
      </c>
      <c r="F42" s="79"/>
    </row>
    <row r="43" spans="1:6" ht="15">
      <c r="A43" s="11"/>
      <c r="B43" s="2"/>
      <c r="C43" s="2"/>
      <c r="D43" s="2"/>
      <c r="E43" s="2"/>
      <c r="F43" s="15"/>
    </row>
    <row r="44" spans="1:6" ht="12.75" customHeight="1">
      <c r="A44" s="11" t="s">
        <v>416</v>
      </c>
      <c r="B44" s="2"/>
      <c r="C44" s="2"/>
      <c r="D44" s="2"/>
      <c r="E44" s="14" t="s">
        <v>379</v>
      </c>
      <c r="F44" s="79" t="s">
        <v>412</v>
      </c>
    </row>
    <row r="45" spans="1:6" ht="12.75">
      <c r="A45" s="11" t="s">
        <v>48</v>
      </c>
      <c r="B45" s="2"/>
      <c r="C45" s="2"/>
      <c r="D45" s="2"/>
      <c r="E45" s="14" t="s">
        <v>49</v>
      </c>
      <c r="F45" s="79"/>
    </row>
    <row r="46" spans="1:6" ht="12.75">
      <c r="A46" s="11"/>
      <c r="B46" s="2"/>
      <c r="C46" s="2"/>
      <c r="D46" s="2"/>
      <c r="E46" s="2"/>
      <c r="F46" s="16"/>
    </row>
    <row r="47" spans="1:6" ht="12.75">
      <c r="A47" s="11" t="s">
        <v>60</v>
      </c>
      <c r="B47" s="2"/>
      <c r="C47" s="2"/>
      <c r="D47" s="2"/>
      <c r="E47" s="14" t="s">
        <v>380</v>
      </c>
      <c r="F47" s="84"/>
    </row>
    <row r="48" spans="1:6" ht="12.75">
      <c r="A48" s="11" t="s">
        <v>327</v>
      </c>
      <c r="B48" s="2"/>
      <c r="C48" s="2"/>
      <c r="D48" s="2"/>
      <c r="E48" s="14" t="s">
        <v>50</v>
      </c>
      <c r="F48" s="84"/>
    </row>
    <row r="49" spans="1:6" ht="12.75">
      <c r="A49" s="11"/>
      <c r="B49" s="2"/>
      <c r="C49" s="2"/>
      <c r="D49" s="2"/>
      <c r="E49" s="2"/>
      <c r="F49" s="16"/>
    </row>
    <row r="50" spans="1:6" ht="12.75">
      <c r="A50" s="11" t="s">
        <v>337</v>
      </c>
      <c r="B50" s="2"/>
      <c r="C50" s="2"/>
      <c r="D50" s="2"/>
      <c r="E50" s="14" t="s">
        <v>381</v>
      </c>
      <c r="F50" s="84"/>
    </row>
    <row r="51" spans="1:6" ht="12.75">
      <c r="A51" s="11" t="s">
        <v>382</v>
      </c>
      <c r="B51" s="2"/>
      <c r="C51" s="2"/>
      <c r="D51" s="2"/>
      <c r="E51" s="14" t="s">
        <v>51</v>
      </c>
      <c r="F51" s="84"/>
    </row>
    <row r="52" spans="1:6" ht="12.75">
      <c r="A52" s="11"/>
      <c r="B52" s="2"/>
      <c r="C52" s="2"/>
      <c r="D52" s="2"/>
      <c r="E52" s="2"/>
      <c r="F52" s="16"/>
    </row>
    <row r="53" spans="1:6" ht="12.75">
      <c r="A53" s="11"/>
      <c r="B53" s="2"/>
      <c r="C53" s="2"/>
      <c r="D53" s="2"/>
      <c r="E53" s="14" t="s">
        <v>383</v>
      </c>
      <c r="F53" s="84"/>
    </row>
    <row r="54" spans="1:6" ht="12.75">
      <c r="A54" s="11"/>
      <c r="B54" s="2"/>
      <c r="C54" s="2"/>
      <c r="D54" s="2"/>
      <c r="E54" s="14" t="s">
        <v>52</v>
      </c>
      <c r="F54" s="84"/>
    </row>
    <row r="55" spans="1:6" ht="12.75">
      <c r="A55" s="11"/>
      <c r="B55" s="2"/>
      <c r="C55" s="2"/>
      <c r="D55" s="2"/>
      <c r="E55" s="2"/>
      <c r="F55" s="55"/>
    </row>
    <row r="56" spans="1:6" ht="12.75">
      <c r="A56" s="11"/>
      <c r="B56" s="2"/>
      <c r="C56" s="2"/>
      <c r="D56" s="2"/>
      <c r="E56" s="2"/>
      <c r="F56" s="56"/>
    </row>
    <row r="57" spans="1:6" ht="12.75">
      <c r="A57" s="11"/>
      <c r="B57" s="2"/>
      <c r="C57" s="2"/>
      <c r="D57" s="2"/>
      <c r="E57" s="2"/>
      <c r="F57" s="56"/>
    </row>
    <row r="58" spans="1:6" ht="12.75">
      <c r="A58" s="11"/>
      <c r="B58" s="2"/>
      <c r="C58" s="2"/>
      <c r="D58" s="2"/>
      <c r="E58" s="2"/>
      <c r="F58" s="56"/>
    </row>
    <row r="59" spans="1:6" ht="12.75">
      <c r="A59" s="11"/>
      <c r="B59" s="2"/>
      <c r="C59" s="2"/>
      <c r="D59" s="2"/>
      <c r="E59" s="2"/>
      <c r="F59" s="56"/>
    </row>
    <row r="60" spans="1:6" ht="12.75">
      <c r="A60" s="11"/>
      <c r="B60" s="2"/>
      <c r="C60" s="2"/>
      <c r="D60" s="2"/>
      <c r="E60" s="2"/>
      <c r="F60" s="56"/>
    </row>
    <row r="61" spans="1:6" ht="12.75">
      <c r="A61" s="11"/>
      <c r="B61" s="2"/>
      <c r="C61" s="2"/>
      <c r="D61" s="2"/>
      <c r="E61" s="2"/>
      <c r="F61" s="56"/>
    </row>
    <row r="62" spans="1:6" ht="12.75">
      <c r="A62" s="11"/>
      <c r="B62" s="2"/>
      <c r="C62" s="2"/>
      <c r="D62" s="2"/>
      <c r="E62" s="2"/>
      <c r="F62" s="56"/>
    </row>
    <row r="63" spans="1:6" ht="12.75">
      <c r="A63" s="11"/>
      <c r="B63" s="2"/>
      <c r="C63" s="2"/>
      <c r="D63" s="2"/>
      <c r="E63" s="2"/>
      <c r="F63" s="56"/>
    </row>
    <row r="64" spans="1:6" ht="12.75" hidden="1">
      <c r="A64" s="11"/>
      <c r="B64" s="2"/>
      <c r="C64" s="2"/>
      <c r="D64" s="2"/>
      <c r="E64" s="2"/>
      <c r="F64" s="16"/>
    </row>
    <row r="65" spans="1:6" ht="12.75" hidden="1">
      <c r="A65" s="11"/>
      <c r="B65" s="2"/>
      <c r="C65" s="2"/>
      <c r="D65" s="2"/>
      <c r="E65" s="2"/>
      <c r="F65" s="16"/>
    </row>
    <row r="66" spans="1:6" ht="12.75" hidden="1">
      <c r="A66" s="11"/>
      <c r="B66" s="2"/>
      <c r="C66" s="2"/>
      <c r="D66" s="2"/>
      <c r="E66" s="2"/>
      <c r="F66" s="16"/>
    </row>
    <row r="67" spans="1:6" ht="12.75" hidden="1">
      <c r="A67" s="11"/>
      <c r="B67" s="2"/>
      <c r="C67" s="2"/>
      <c r="D67" s="2"/>
      <c r="E67" s="2"/>
      <c r="F67" s="16"/>
    </row>
    <row r="68" spans="1:6" ht="12.75" hidden="1">
      <c r="A68" s="11"/>
      <c r="B68" s="2"/>
      <c r="C68" s="2"/>
      <c r="D68" s="2"/>
      <c r="E68" s="2"/>
      <c r="F68" s="16"/>
    </row>
    <row r="69" spans="1:6" ht="13.5" hidden="1" thickBot="1">
      <c r="A69" s="17"/>
      <c r="B69" s="18"/>
      <c r="C69" s="18"/>
      <c r="D69" s="18"/>
      <c r="E69" s="18"/>
      <c r="F69" s="19"/>
    </row>
    <row r="70" spans="1:6" ht="12.75">
      <c r="A70" s="2"/>
      <c r="B70" s="2"/>
      <c r="C70" s="2"/>
      <c r="D70" s="2"/>
      <c r="E70" s="2"/>
      <c r="F70" s="2"/>
    </row>
    <row r="71" spans="1:6" ht="7.5" customHeight="1">
      <c r="A71" s="85" t="s">
        <v>384</v>
      </c>
      <c r="B71" s="85" t="s">
        <v>385</v>
      </c>
      <c r="C71" s="85" t="s">
        <v>330</v>
      </c>
      <c r="D71" s="85"/>
      <c r="E71" s="85" t="s">
        <v>331</v>
      </c>
      <c r="F71" s="85"/>
    </row>
    <row r="72" spans="1:6" ht="7.5" customHeight="1">
      <c r="A72" s="85"/>
      <c r="B72" s="85"/>
      <c r="C72" s="85"/>
      <c r="D72" s="85"/>
      <c r="E72" s="85"/>
      <c r="F72" s="85"/>
    </row>
    <row r="73" spans="1:6" ht="7.5" customHeight="1">
      <c r="A73" s="85"/>
      <c r="B73" s="85"/>
      <c r="C73" s="85"/>
      <c r="D73" s="85"/>
      <c r="E73" s="85"/>
      <c r="F73" s="85"/>
    </row>
    <row r="74" spans="1:6" ht="7.5" customHeight="1">
      <c r="A74" s="85"/>
      <c r="B74" s="85"/>
      <c r="C74" s="85"/>
      <c r="D74" s="85"/>
      <c r="E74" s="85"/>
      <c r="F74" s="85"/>
    </row>
    <row r="75" spans="1:6" ht="10.5" customHeight="1">
      <c r="A75" s="85"/>
      <c r="B75" s="85"/>
      <c r="C75" s="85" t="s">
        <v>332</v>
      </c>
      <c r="D75" s="85" t="s">
        <v>333</v>
      </c>
      <c r="E75" s="85" t="s">
        <v>332</v>
      </c>
      <c r="F75" s="85" t="s">
        <v>333</v>
      </c>
    </row>
    <row r="76" spans="1:6" ht="10.5" customHeight="1">
      <c r="A76" s="85"/>
      <c r="B76" s="85"/>
      <c r="C76" s="85"/>
      <c r="D76" s="85"/>
      <c r="E76" s="85"/>
      <c r="F76" s="85"/>
    </row>
    <row r="77" spans="1:6" ht="10.5" customHeight="1">
      <c r="A77" s="85"/>
      <c r="B77" s="85"/>
      <c r="C77" s="85"/>
      <c r="D77" s="85"/>
      <c r="E77" s="85"/>
      <c r="F77" s="85"/>
    </row>
    <row r="78" spans="1:6" ht="10.5" customHeight="1">
      <c r="A78" s="85"/>
      <c r="B78" s="85"/>
      <c r="C78" s="85"/>
      <c r="D78" s="85"/>
      <c r="E78" s="85"/>
      <c r="F78" s="85"/>
    </row>
    <row r="79" spans="1:6" ht="12.75">
      <c r="A79" s="3">
        <v>1</v>
      </c>
      <c r="B79" s="3">
        <v>2</v>
      </c>
      <c r="C79" s="3">
        <v>3</v>
      </c>
      <c r="D79" s="3">
        <v>4</v>
      </c>
      <c r="E79" s="3">
        <v>5</v>
      </c>
      <c r="F79" s="3">
        <v>6</v>
      </c>
    </row>
    <row r="80" spans="1:7" ht="12.75">
      <c r="A80" s="86" t="s">
        <v>334</v>
      </c>
      <c r="B80" s="89" t="s">
        <v>203</v>
      </c>
      <c r="C80" s="95">
        <v>14282402</v>
      </c>
      <c r="D80" s="92" t="s">
        <v>335</v>
      </c>
      <c r="E80" s="73">
        <v>14305519</v>
      </c>
      <c r="F80" s="92" t="s">
        <v>335</v>
      </c>
      <c r="G80" s="28"/>
    </row>
    <row r="81" spans="1:6" ht="12.75">
      <c r="A81" s="87"/>
      <c r="B81" s="90"/>
      <c r="C81" s="96"/>
      <c r="D81" s="94"/>
      <c r="E81" s="74"/>
      <c r="F81" s="94"/>
    </row>
    <row r="82" spans="1:6" ht="12.75" customHeight="1" hidden="1">
      <c r="A82" s="87"/>
      <c r="B82" s="90"/>
      <c r="C82" s="96"/>
      <c r="D82" s="94"/>
      <c r="E82" s="74"/>
      <c r="F82" s="94"/>
    </row>
    <row r="83" spans="1:6" ht="12.75" customHeight="1" hidden="1">
      <c r="A83" s="88"/>
      <c r="B83" s="91"/>
      <c r="C83" s="97"/>
      <c r="D83" s="93"/>
      <c r="E83" s="75"/>
      <c r="F83" s="93"/>
    </row>
    <row r="84" spans="1:6" ht="12.75">
      <c r="A84" s="86" t="s">
        <v>22</v>
      </c>
      <c r="B84" s="89" t="s">
        <v>430</v>
      </c>
      <c r="C84" s="92" t="s">
        <v>335</v>
      </c>
      <c r="D84" s="92">
        <v>13409590</v>
      </c>
      <c r="E84" s="92" t="s">
        <v>335</v>
      </c>
      <c r="F84" s="92">
        <v>13534625</v>
      </c>
    </row>
    <row r="85" spans="1:6" ht="12.75">
      <c r="A85" s="87"/>
      <c r="B85" s="90"/>
      <c r="C85" s="94"/>
      <c r="D85" s="94"/>
      <c r="E85" s="94"/>
      <c r="F85" s="94"/>
    </row>
    <row r="86" spans="1:6" ht="12.75" customHeight="1" hidden="1">
      <c r="A86" s="87"/>
      <c r="B86" s="90"/>
      <c r="C86" s="94"/>
      <c r="D86" s="94"/>
      <c r="E86" s="94"/>
      <c r="F86" s="94"/>
    </row>
    <row r="87" spans="1:6" ht="12.75" customHeight="1" hidden="1">
      <c r="A87" s="88"/>
      <c r="B87" s="91"/>
      <c r="C87" s="93"/>
      <c r="D87" s="93"/>
      <c r="E87" s="93"/>
      <c r="F87" s="93"/>
    </row>
    <row r="88" spans="1:6" ht="12.75">
      <c r="A88" s="86" t="s">
        <v>180</v>
      </c>
      <c r="B88" s="89" t="s">
        <v>439</v>
      </c>
      <c r="C88" s="100">
        <f>C80-D84</f>
        <v>872812</v>
      </c>
      <c r="D88" s="92"/>
      <c r="E88" s="100">
        <f>E80-F84</f>
        <v>770894</v>
      </c>
      <c r="F88" s="92"/>
    </row>
    <row r="89" spans="1:6" ht="12.75">
      <c r="A89" s="87"/>
      <c r="B89" s="90"/>
      <c r="C89" s="101"/>
      <c r="D89" s="94"/>
      <c r="E89" s="101"/>
      <c r="F89" s="94"/>
    </row>
    <row r="90" spans="1:6" ht="12.75">
      <c r="A90" s="87"/>
      <c r="B90" s="90"/>
      <c r="C90" s="101"/>
      <c r="D90" s="94"/>
      <c r="E90" s="101"/>
      <c r="F90" s="94"/>
    </row>
    <row r="91" spans="1:6" ht="12.75">
      <c r="A91" s="88"/>
      <c r="B91" s="91"/>
      <c r="C91" s="102"/>
      <c r="D91" s="93"/>
      <c r="E91" s="102"/>
      <c r="F91" s="93"/>
    </row>
    <row r="92" spans="1:6" ht="12.75">
      <c r="A92" s="86" t="s">
        <v>181</v>
      </c>
      <c r="B92" s="89" t="s">
        <v>444</v>
      </c>
      <c r="C92" s="92" t="s">
        <v>335</v>
      </c>
      <c r="D92" s="100">
        <f>D96+D98+D100+D102</f>
        <v>792141</v>
      </c>
      <c r="E92" s="92" t="s">
        <v>335</v>
      </c>
      <c r="F92" s="100">
        <f>F96+F98+F100+F102</f>
        <v>919711</v>
      </c>
    </row>
    <row r="93" spans="1:6" ht="12.75">
      <c r="A93" s="87"/>
      <c r="B93" s="90"/>
      <c r="C93" s="94"/>
      <c r="D93" s="101"/>
      <c r="E93" s="94"/>
      <c r="F93" s="101"/>
    </row>
    <row r="94" spans="1:6" ht="12.75" customHeight="1" hidden="1">
      <c r="A94" s="87"/>
      <c r="B94" s="90"/>
      <c r="C94" s="94"/>
      <c r="D94" s="101"/>
      <c r="E94" s="94"/>
      <c r="F94" s="101"/>
    </row>
    <row r="95" spans="1:6" ht="12.75" customHeight="1" hidden="1">
      <c r="A95" s="88"/>
      <c r="B95" s="91"/>
      <c r="C95" s="93"/>
      <c r="D95" s="102"/>
      <c r="E95" s="93"/>
      <c r="F95" s="102"/>
    </row>
    <row r="96" spans="1:6" ht="12.75">
      <c r="A96" s="86" t="s">
        <v>182</v>
      </c>
      <c r="B96" s="89" t="s">
        <v>447</v>
      </c>
      <c r="C96" s="92" t="s">
        <v>335</v>
      </c>
      <c r="D96" s="92">
        <v>16517</v>
      </c>
      <c r="E96" s="92" t="s">
        <v>335</v>
      </c>
      <c r="F96" s="92">
        <v>22302</v>
      </c>
    </row>
    <row r="97" spans="1:6" ht="12.75">
      <c r="A97" s="88"/>
      <c r="B97" s="91"/>
      <c r="C97" s="93"/>
      <c r="D97" s="93"/>
      <c r="E97" s="93"/>
      <c r="F97" s="93"/>
    </row>
    <row r="98" spans="1:6" ht="12.75">
      <c r="A98" s="98" t="s">
        <v>238</v>
      </c>
      <c r="B98" s="89" t="s">
        <v>450</v>
      </c>
      <c r="C98" s="92" t="s">
        <v>335</v>
      </c>
      <c r="D98" s="92">
        <v>357918</v>
      </c>
      <c r="E98" s="92" t="s">
        <v>335</v>
      </c>
      <c r="F98" s="92">
        <v>466611</v>
      </c>
    </row>
    <row r="99" spans="1:6" ht="12.75">
      <c r="A99" s="99"/>
      <c r="B99" s="91"/>
      <c r="C99" s="93"/>
      <c r="D99" s="93"/>
      <c r="E99" s="93"/>
      <c r="F99" s="93"/>
    </row>
    <row r="100" spans="1:6" ht="12.75">
      <c r="A100" s="98" t="s">
        <v>86</v>
      </c>
      <c r="B100" s="89" t="s">
        <v>453</v>
      </c>
      <c r="C100" s="92" t="s">
        <v>335</v>
      </c>
      <c r="D100" s="92">
        <v>417706</v>
      </c>
      <c r="E100" s="92" t="s">
        <v>335</v>
      </c>
      <c r="F100" s="92">
        <v>430798</v>
      </c>
    </row>
    <row r="101" spans="1:6" ht="12.75">
      <c r="A101" s="99"/>
      <c r="B101" s="91"/>
      <c r="C101" s="93"/>
      <c r="D101" s="93"/>
      <c r="E101" s="93"/>
      <c r="F101" s="93"/>
    </row>
    <row r="102" spans="1:6" ht="12.75">
      <c r="A102" s="86" t="s">
        <v>112</v>
      </c>
      <c r="B102" s="89" t="s">
        <v>158</v>
      </c>
      <c r="C102" s="92" t="s">
        <v>335</v>
      </c>
      <c r="D102" s="92">
        <v>0</v>
      </c>
      <c r="E102" s="92" t="s">
        <v>335</v>
      </c>
      <c r="F102" s="92">
        <v>0</v>
      </c>
    </row>
    <row r="103" spans="1:6" ht="12.75">
      <c r="A103" s="87"/>
      <c r="B103" s="90"/>
      <c r="C103" s="94"/>
      <c r="D103" s="94"/>
      <c r="E103" s="94"/>
      <c r="F103" s="94"/>
    </row>
    <row r="104" spans="1:6" ht="12.75" customHeight="1" hidden="1">
      <c r="A104" s="87"/>
      <c r="B104" s="90"/>
      <c r="C104" s="94"/>
      <c r="D104" s="94"/>
      <c r="E104" s="94"/>
      <c r="F104" s="94"/>
    </row>
    <row r="105" spans="1:6" ht="12.75" customHeight="1" hidden="1">
      <c r="A105" s="88"/>
      <c r="B105" s="91"/>
      <c r="C105" s="93"/>
      <c r="D105" s="93"/>
      <c r="E105" s="93"/>
      <c r="F105" s="93"/>
    </row>
    <row r="106" spans="1:6" ht="12.75">
      <c r="A106" s="98" t="s">
        <v>113</v>
      </c>
      <c r="B106" s="89" t="s">
        <v>161</v>
      </c>
      <c r="C106" s="95">
        <v>39697</v>
      </c>
      <c r="D106" s="92" t="s">
        <v>335</v>
      </c>
      <c r="E106" s="73">
        <v>180759</v>
      </c>
      <c r="F106" s="92" t="s">
        <v>335</v>
      </c>
    </row>
    <row r="107" spans="1:6" ht="12.75">
      <c r="A107" s="99"/>
      <c r="B107" s="91"/>
      <c r="C107" s="97"/>
      <c r="D107" s="93"/>
      <c r="E107" s="75"/>
      <c r="F107" s="93"/>
    </row>
    <row r="108" spans="1:9" ht="12.75">
      <c r="A108" s="86" t="s">
        <v>114</v>
      </c>
      <c r="B108" s="106">
        <f>B106+10</f>
        <v>100</v>
      </c>
      <c r="C108" s="100">
        <f>+C88-D92+C106</f>
        <v>120368</v>
      </c>
      <c r="D108" s="103"/>
      <c r="E108" s="100">
        <f>+E88-F92+E106</f>
        <v>31942</v>
      </c>
      <c r="F108" s="103"/>
      <c r="I108" s="38"/>
    </row>
    <row r="109" spans="1:6" ht="12.75">
      <c r="A109" s="87"/>
      <c r="B109" s="107"/>
      <c r="C109" s="101"/>
      <c r="D109" s="104"/>
      <c r="E109" s="101"/>
      <c r="F109" s="104"/>
    </row>
    <row r="110" spans="1:6" ht="12.75" customHeight="1" hidden="1">
      <c r="A110" s="87"/>
      <c r="B110" s="107"/>
      <c r="C110" s="101"/>
      <c r="D110" s="104"/>
      <c r="E110" s="101"/>
      <c r="F110" s="104"/>
    </row>
    <row r="111" spans="1:6" ht="12.75" customHeight="1" hidden="1">
      <c r="A111" s="88"/>
      <c r="B111" s="108"/>
      <c r="C111" s="102"/>
      <c r="D111" s="105"/>
      <c r="E111" s="102"/>
      <c r="F111" s="105"/>
    </row>
    <row r="112" spans="1:9" ht="12.75">
      <c r="A112" s="86" t="s">
        <v>115</v>
      </c>
      <c r="B112" s="106">
        <f>B108+10</f>
        <v>110</v>
      </c>
      <c r="C112" s="100">
        <f>C116+C118+C120+C122+C124</f>
        <v>12934</v>
      </c>
      <c r="D112" s="92" t="s">
        <v>335</v>
      </c>
      <c r="E112" s="100">
        <f>E116+E118+E120+E122+E124</f>
        <v>8055</v>
      </c>
      <c r="F112" s="92" t="s">
        <v>335</v>
      </c>
      <c r="I112" s="38"/>
    </row>
    <row r="113" spans="1:6" ht="12.75">
      <c r="A113" s="87"/>
      <c r="B113" s="107"/>
      <c r="C113" s="101"/>
      <c r="D113" s="94"/>
      <c r="E113" s="101"/>
      <c r="F113" s="94"/>
    </row>
    <row r="114" spans="1:6" ht="12.75" customHeight="1" hidden="1">
      <c r="A114" s="87"/>
      <c r="B114" s="107"/>
      <c r="C114" s="101"/>
      <c r="D114" s="94"/>
      <c r="E114" s="101"/>
      <c r="F114" s="94"/>
    </row>
    <row r="115" spans="1:6" ht="12.75" customHeight="1" hidden="1">
      <c r="A115" s="88"/>
      <c r="B115" s="108"/>
      <c r="C115" s="102"/>
      <c r="D115" s="93"/>
      <c r="E115" s="102"/>
      <c r="F115" s="93"/>
    </row>
    <row r="116" spans="1:6" ht="12.75">
      <c r="A116" s="98" t="s">
        <v>116</v>
      </c>
      <c r="B116" s="106">
        <f>B112+10</f>
        <v>120</v>
      </c>
      <c r="C116" s="92">
        <v>0</v>
      </c>
      <c r="D116" s="92" t="s">
        <v>335</v>
      </c>
      <c r="E116" s="92">
        <v>0</v>
      </c>
      <c r="F116" s="92" t="s">
        <v>335</v>
      </c>
    </row>
    <row r="117" spans="1:6" ht="12.75">
      <c r="A117" s="99"/>
      <c r="B117" s="108"/>
      <c r="C117" s="93"/>
      <c r="D117" s="93"/>
      <c r="E117" s="93"/>
      <c r="F117" s="93"/>
    </row>
    <row r="118" spans="1:6" ht="12.75">
      <c r="A118" s="98" t="s">
        <v>117</v>
      </c>
      <c r="B118" s="106">
        <f>B116+10</f>
        <v>130</v>
      </c>
      <c r="C118" s="92">
        <v>12934</v>
      </c>
      <c r="D118" s="92" t="s">
        <v>335</v>
      </c>
      <c r="E118" s="92">
        <v>8055</v>
      </c>
      <c r="F118" s="92" t="s">
        <v>335</v>
      </c>
    </row>
    <row r="119" spans="1:6" ht="12.75">
      <c r="A119" s="99"/>
      <c r="B119" s="108"/>
      <c r="C119" s="93"/>
      <c r="D119" s="93"/>
      <c r="E119" s="93"/>
      <c r="F119" s="93"/>
    </row>
    <row r="120" spans="1:6" ht="12.75">
      <c r="A120" s="98" t="s">
        <v>239</v>
      </c>
      <c r="B120" s="106">
        <f>B118+10</f>
        <v>140</v>
      </c>
      <c r="C120" s="92">
        <v>0</v>
      </c>
      <c r="D120" s="92" t="s">
        <v>335</v>
      </c>
      <c r="E120" s="92">
        <v>0</v>
      </c>
      <c r="F120" s="92" t="s">
        <v>335</v>
      </c>
    </row>
    <row r="121" spans="1:6" ht="12.75">
      <c r="A121" s="99"/>
      <c r="B121" s="108"/>
      <c r="C121" s="93"/>
      <c r="D121" s="93"/>
      <c r="E121" s="93"/>
      <c r="F121" s="93"/>
    </row>
    <row r="122" spans="1:6" ht="12.75">
      <c r="A122" s="98" t="s">
        <v>240</v>
      </c>
      <c r="B122" s="106">
        <f>B120+10</f>
        <v>150</v>
      </c>
      <c r="C122" s="92">
        <v>0</v>
      </c>
      <c r="D122" s="92" t="s">
        <v>335</v>
      </c>
      <c r="E122" s="92">
        <v>0</v>
      </c>
      <c r="F122" s="92" t="s">
        <v>335</v>
      </c>
    </row>
    <row r="123" spans="1:6" ht="12.75">
      <c r="A123" s="99"/>
      <c r="B123" s="108"/>
      <c r="C123" s="93"/>
      <c r="D123" s="93"/>
      <c r="E123" s="93"/>
      <c r="F123" s="93"/>
    </row>
    <row r="124" spans="1:6" ht="12.75">
      <c r="A124" s="98" t="s">
        <v>241</v>
      </c>
      <c r="B124" s="106">
        <f>B122+10</f>
        <v>160</v>
      </c>
      <c r="C124" s="92">
        <v>0</v>
      </c>
      <c r="D124" s="92" t="s">
        <v>335</v>
      </c>
      <c r="E124" s="92">
        <v>0</v>
      </c>
      <c r="F124" s="92" t="s">
        <v>335</v>
      </c>
    </row>
    <row r="125" spans="1:6" ht="12.75">
      <c r="A125" s="99"/>
      <c r="B125" s="108"/>
      <c r="C125" s="93"/>
      <c r="D125" s="93"/>
      <c r="E125" s="93"/>
      <c r="F125" s="93"/>
    </row>
    <row r="126" spans="1:6" ht="12.75">
      <c r="A126" s="86" t="s">
        <v>347</v>
      </c>
      <c r="B126" s="106">
        <f>B124+10</f>
        <v>170</v>
      </c>
      <c r="C126" s="92" t="s">
        <v>335</v>
      </c>
      <c r="D126" s="100">
        <f>D130+D132+D136+D139</f>
        <v>19660</v>
      </c>
      <c r="E126" s="92" t="s">
        <v>335</v>
      </c>
      <c r="F126" s="100">
        <f>F130+F132+F136+F139</f>
        <v>2935</v>
      </c>
    </row>
    <row r="127" spans="1:6" ht="15" customHeight="1">
      <c r="A127" s="87"/>
      <c r="B127" s="107"/>
      <c r="C127" s="94"/>
      <c r="D127" s="101"/>
      <c r="E127" s="94"/>
      <c r="F127" s="101"/>
    </row>
    <row r="128" spans="1:6" ht="12.75" customHeight="1" hidden="1">
      <c r="A128" s="87"/>
      <c r="B128" s="107"/>
      <c r="C128" s="94"/>
      <c r="D128" s="101"/>
      <c r="E128" s="94"/>
      <c r="F128" s="101"/>
    </row>
    <row r="129" spans="1:6" ht="12.75" customHeight="1" hidden="1">
      <c r="A129" s="88"/>
      <c r="B129" s="108"/>
      <c r="C129" s="93"/>
      <c r="D129" s="102"/>
      <c r="E129" s="93"/>
      <c r="F129" s="102"/>
    </row>
    <row r="130" spans="1:6" ht="12.75">
      <c r="A130" s="98" t="s">
        <v>242</v>
      </c>
      <c r="B130" s="106">
        <f>B126+10</f>
        <v>180</v>
      </c>
      <c r="C130" s="92" t="s">
        <v>335</v>
      </c>
      <c r="D130" s="92">
        <v>4903</v>
      </c>
      <c r="E130" s="92" t="s">
        <v>335</v>
      </c>
      <c r="F130" s="92">
        <v>2935</v>
      </c>
    </row>
    <row r="131" spans="1:6" ht="12.75">
      <c r="A131" s="99"/>
      <c r="B131" s="108"/>
      <c r="C131" s="93"/>
      <c r="D131" s="93"/>
      <c r="E131" s="93"/>
      <c r="F131" s="93"/>
    </row>
    <row r="132" spans="1:6" ht="12.75">
      <c r="A132" s="86" t="s">
        <v>373</v>
      </c>
      <c r="B132" s="106">
        <f>B130+10</f>
        <v>190</v>
      </c>
      <c r="C132" s="92" t="s">
        <v>335</v>
      </c>
      <c r="D132" s="92">
        <v>0</v>
      </c>
      <c r="E132" s="92" t="s">
        <v>335</v>
      </c>
      <c r="F132" s="92">
        <v>0</v>
      </c>
    </row>
    <row r="133" spans="1:6" ht="19.5" customHeight="1">
      <c r="A133" s="87"/>
      <c r="B133" s="107"/>
      <c r="C133" s="94"/>
      <c r="D133" s="94"/>
      <c r="E133" s="94"/>
      <c r="F133" s="94"/>
    </row>
    <row r="134" spans="1:6" ht="12.75" customHeight="1" hidden="1">
      <c r="A134" s="87"/>
      <c r="B134" s="107"/>
      <c r="C134" s="94"/>
      <c r="D134" s="94"/>
      <c r="E134" s="94"/>
      <c r="F134" s="94"/>
    </row>
    <row r="135" spans="1:6" ht="12.75" customHeight="1" hidden="1">
      <c r="A135" s="88"/>
      <c r="B135" s="108"/>
      <c r="C135" s="93"/>
      <c r="D135" s="93"/>
      <c r="E135" s="93"/>
      <c r="F135" s="93"/>
    </row>
    <row r="136" spans="1:6" ht="12.75">
      <c r="A136" s="109" t="s">
        <v>23</v>
      </c>
      <c r="B136" s="68">
        <f>B132+10</f>
        <v>200</v>
      </c>
      <c r="C136" s="92" t="s">
        <v>335</v>
      </c>
      <c r="D136" s="92">
        <v>14757</v>
      </c>
      <c r="E136" s="92" t="s">
        <v>335</v>
      </c>
      <c r="F136" s="92">
        <v>0</v>
      </c>
    </row>
    <row r="137" spans="1:6" ht="17.25" customHeight="1">
      <c r="A137" s="109"/>
      <c r="B137" s="68"/>
      <c r="C137" s="93"/>
      <c r="D137" s="93"/>
      <c r="E137" s="93"/>
      <c r="F137" s="93"/>
    </row>
    <row r="138" spans="1:6" ht="12.75" customHeight="1" hidden="1">
      <c r="A138" s="39"/>
      <c r="B138" s="29"/>
      <c r="C138" s="54"/>
      <c r="D138" s="54"/>
      <c r="E138" s="54"/>
      <c r="F138" s="54"/>
    </row>
    <row r="139" spans="1:6" ht="12.75">
      <c r="A139" s="109" t="s">
        <v>24</v>
      </c>
      <c r="B139" s="68">
        <f>B136+10</f>
        <v>210</v>
      </c>
      <c r="C139" s="58" t="s">
        <v>335</v>
      </c>
      <c r="D139" s="58">
        <v>0</v>
      </c>
      <c r="E139" s="58" t="s">
        <v>335</v>
      </c>
      <c r="F139" s="58">
        <v>0</v>
      </c>
    </row>
    <row r="140" spans="1:6" ht="12.75">
      <c r="A140" s="109"/>
      <c r="B140" s="68"/>
      <c r="C140" s="58"/>
      <c r="D140" s="58"/>
      <c r="E140" s="58"/>
      <c r="F140" s="58"/>
    </row>
    <row r="141" spans="1:6" ht="12.75">
      <c r="A141" s="86" t="s">
        <v>314</v>
      </c>
      <c r="B141" s="106">
        <f>B139+10</f>
        <v>220</v>
      </c>
      <c r="C141" s="100">
        <f>+C108+C112-D126</f>
        <v>113642</v>
      </c>
      <c r="D141" s="103"/>
      <c r="E141" s="100">
        <f>+E108+E112-F126</f>
        <v>37062</v>
      </c>
      <c r="F141" s="103"/>
    </row>
    <row r="142" spans="1:6" ht="12.75">
      <c r="A142" s="87"/>
      <c r="B142" s="107"/>
      <c r="C142" s="101"/>
      <c r="D142" s="104"/>
      <c r="E142" s="101"/>
      <c r="F142" s="104"/>
    </row>
    <row r="143" spans="1:6" ht="12.75" customHeight="1" hidden="1">
      <c r="A143" s="87"/>
      <c r="B143" s="107"/>
      <c r="C143" s="101"/>
      <c r="D143" s="104"/>
      <c r="E143" s="101"/>
      <c r="F143" s="104"/>
    </row>
    <row r="144" spans="1:6" ht="12.75" customHeight="1" hidden="1">
      <c r="A144" s="88"/>
      <c r="B144" s="108"/>
      <c r="C144" s="102"/>
      <c r="D144" s="105"/>
      <c r="E144" s="102"/>
      <c r="F144" s="105"/>
    </row>
    <row r="145" spans="1:6" ht="12.75">
      <c r="A145" s="98" t="s">
        <v>315</v>
      </c>
      <c r="B145" s="106">
        <f>B141+10</f>
        <v>230</v>
      </c>
      <c r="C145" s="92"/>
      <c r="D145" s="92"/>
      <c r="E145" s="92"/>
      <c r="F145" s="92"/>
    </row>
    <row r="146" spans="1:6" ht="13.5" customHeight="1">
      <c r="A146" s="99"/>
      <c r="B146" s="108"/>
      <c r="C146" s="93"/>
      <c r="D146" s="93"/>
      <c r="E146" s="93"/>
      <c r="F146" s="93"/>
    </row>
    <row r="147" spans="1:6" ht="12.75">
      <c r="A147" s="86" t="s">
        <v>316</v>
      </c>
      <c r="B147" s="106">
        <f>B145+10</f>
        <v>240</v>
      </c>
      <c r="C147" s="100">
        <f>+C141-C145</f>
        <v>113642</v>
      </c>
      <c r="D147" s="103"/>
      <c r="E147" s="100">
        <f>+E141-E145</f>
        <v>37062</v>
      </c>
      <c r="F147" s="103"/>
    </row>
    <row r="148" spans="1:6" ht="12.75">
      <c r="A148" s="87"/>
      <c r="B148" s="107"/>
      <c r="C148" s="101"/>
      <c r="D148" s="104"/>
      <c r="E148" s="101"/>
      <c r="F148" s="104"/>
    </row>
    <row r="149" spans="1:6" ht="12.75" customHeight="1" hidden="1">
      <c r="A149" s="87"/>
      <c r="B149" s="107"/>
      <c r="C149" s="101"/>
      <c r="D149" s="104"/>
      <c r="E149" s="101"/>
      <c r="F149" s="104"/>
    </row>
    <row r="150" spans="1:6" ht="12.75" customHeight="1" hidden="1">
      <c r="A150" s="88"/>
      <c r="B150" s="108"/>
      <c r="C150" s="102"/>
      <c r="D150" s="105"/>
      <c r="E150" s="102"/>
      <c r="F150" s="105"/>
    </row>
    <row r="151" spans="1:6" ht="12.75">
      <c r="A151" s="98" t="s">
        <v>26</v>
      </c>
      <c r="B151" s="106">
        <v>250</v>
      </c>
      <c r="C151" s="92" t="s">
        <v>27</v>
      </c>
      <c r="D151" s="92">
        <v>18007</v>
      </c>
      <c r="E151" s="92" t="s">
        <v>27</v>
      </c>
      <c r="F151" s="92">
        <v>5619</v>
      </c>
    </row>
    <row r="152" spans="1:6" ht="18" customHeight="1">
      <c r="A152" s="99"/>
      <c r="B152" s="108"/>
      <c r="C152" s="93"/>
      <c r="D152" s="93"/>
      <c r="E152" s="93"/>
      <c r="F152" s="93"/>
    </row>
    <row r="153" spans="1:6" ht="12.75">
      <c r="A153" s="98" t="s">
        <v>28</v>
      </c>
      <c r="B153" s="106">
        <f>B151+10</f>
        <v>260</v>
      </c>
      <c r="C153" s="92" t="s">
        <v>335</v>
      </c>
      <c r="D153" s="92">
        <v>0</v>
      </c>
      <c r="E153" s="92" t="s">
        <v>335</v>
      </c>
      <c r="F153" s="92">
        <v>0</v>
      </c>
    </row>
    <row r="154" spans="1:6" ht="12.75">
      <c r="A154" s="99"/>
      <c r="B154" s="108"/>
      <c r="C154" s="93"/>
      <c r="D154" s="93"/>
      <c r="E154" s="93"/>
      <c r="F154" s="93"/>
    </row>
    <row r="155" spans="1:6" ht="12.75">
      <c r="A155" s="86" t="s">
        <v>29</v>
      </c>
      <c r="B155" s="106">
        <f>B153+10</f>
        <v>270</v>
      </c>
      <c r="C155" s="100">
        <f>+C147-D151-D153</f>
        <v>95635</v>
      </c>
      <c r="D155" s="103"/>
      <c r="E155" s="100">
        <f>+E147-F151-F153</f>
        <v>31443</v>
      </c>
      <c r="F155" s="103"/>
    </row>
    <row r="156" spans="1:11" ht="12.75">
      <c r="A156" s="87"/>
      <c r="B156" s="107"/>
      <c r="C156" s="101"/>
      <c r="D156" s="104"/>
      <c r="E156" s="101"/>
      <c r="F156" s="104"/>
      <c r="K156" s="38"/>
    </row>
    <row r="157" spans="1:6" ht="12.75" customHeight="1">
      <c r="A157" s="87"/>
      <c r="B157" s="107"/>
      <c r="C157" s="101"/>
      <c r="D157" s="104"/>
      <c r="E157" s="101"/>
      <c r="F157" s="104"/>
    </row>
    <row r="158" spans="1:6" ht="12.75">
      <c r="A158" s="88"/>
      <c r="B158" s="108"/>
      <c r="C158" s="102"/>
      <c r="D158" s="105"/>
      <c r="E158" s="102"/>
      <c r="F158" s="105"/>
    </row>
    <row r="159" spans="3:6" ht="12.75">
      <c r="C159" s="38"/>
      <c r="D159" s="38"/>
      <c r="E159" s="38"/>
      <c r="F159" s="38"/>
    </row>
    <row r="160" spans="1:6" ht="18">
      <c r="A160" s="62" t="s">
        <v>30</v>
      </c>
      <c r="B160" s="62"/>
      <c r="C160" s="62"/>
      <c r="D160" s="62"/>
      <c r="E160" s="62"/>
      <c r="F160" s="62"/>
    </row>
    <row r="161" spans="1:6" ht="18">
      <c r="A161" s="62" t="s">
        <v>31</v>
      </c>
      <c r="B161" s="62"/>
      <c r="C161" s="62"/>
      <c r="D161" s="62"/>
      <c r="E161" s="62"/>
      <c r="F161" s="62"/>
    </row>
    <row r="162" ht="12.75" hidden="1"/>
    <row r="163" spans="1:6" ht="12.75" customHeight="1">
      <c r="A163" s="85" t="s">
        <v>32</v>
      </c>
      <c r="B163" s="85" t="s">
        <v>33</v>
      </c>
      <c r="C163" s="110" t="s">
        <v>34</v>
      </c>
      <c r="D163" s="111"/>
      <c r="E163" s="110" t="s">
        <v>35</v>
      </c>
      <c r="F163" s="111"/>
    </row>
    <row r="164" spans="1:6" ht="12.75">
      <c r="A164" s="85"/>
      <c r="B164" s="85"/>
      <c r="C164" s="112"/>
      <c r="D164" s="113"/>
      <c r="E164" s="112"/>
      <c r="F164" s="113"/>
    </row>
    <row r="165" spans="1:6" ht="12.75">
      <c r="A165" s="85"/>
      <c r="B165" s="85"/>
      <c r="C165" s="112"/>
      <c r="D165" s="113"/>
      <c r="E165" s="112"/>
      <c r="F165" s="113"/>
    </row>
    <row r="166" spans="1:6" ht="12.75" hidden="1">
      <c r="A166" s="85"/>
      <c r="B166" s="85"/>
      <c r="C166" s="114"/>
      <c r="D166" s="115"/>
      <c r="E166" s="114"/>
      <c r="F166" s="115"/>
    </row>
    <row r="167" spans="1:6" ht="10.5" customHeight="1">
      <c r="A167" s="116" t="s">
        <v>225</v>
      </c>
      <c r="B167" s="106">
        <v>280</v>
      </c>
      <c r="C167" s="118">
        <f>+F151</f>
        <v>5619</v>
      </c>
      <c r="D167" s="119"/>
      <c r="E167" s="122">
        <v>0</v>
      </c>
      <c r="F167" s="123"/>
    </row>
    <row r="168" spans="1:6" ht="20.25" customHeight="1">
      <c r="A168" s="117"/>
      <c r="B168" s="108"/>
      <c r="C168" s="120"/>
      <c r="D168" s="121"/>
      <c r="E168" s="124"/>
      <c r="F168" s="125"/>
    </row>
    <row r="169" spans="1:6" ht="10.5" customHeight="1">
      <c r="A169" s="116" t="s">
        <v>338</v>
      </c>
      <c r="B169" s="106">
        <v>290</v>
      </c>
      <c r="C169" s="126">
        <v>166273</v>
      </c>
      <c r="D169" s="127"/>
      <c r="E169" s="122">
        <v>159311</v>
      </c>
      <c r="F169" s="123"/>
    </row>
    <row r="170" spans="1:6" ht="12.75" customHeight="1">
      <c r="A170" s="117"/>
      <c r="B170" s="108"/>
      <c r="C170" s="128"/>
      <c r="D170" s="129"/>
      <c r="E170" s="124"/>
      <c r="F170" s="125"/>
    </row>
    <row r="171" spans="1:9" ht="23.25" customHeight="1">
      <c r="A171" s="116" t="s">
        <v>339</v>
      </c>
      <c r="B171" s="106">
        <v>291</v>
      </c>
      <c r="C171" s="126">
        <v>1386</v>
      </c>
      <c r="D171" s="127"/>
      <c r="E171" s="122">
        <v>611</v>
      </c>
      <c r="F171" s="123"/>
      <c r="I171" s="38"/>
    </row>
    <row r="172" spans="1:6" ht="23.25" customHeight="1">
      <c r="A172" s="117"/>
      <c r="B172" s="108"/>
      <c r="C172" s="128"/>
      <c r="D172" s="129"/>
      <c r="E172" s="124"/>
      <c r="F172" s="125"/>
    </row>
    <row r="173" spans="1:6" ht="30.75" customHeight="1">
      <c r="A173" s="116" t="s">
        <v>348</v>
      </c>
      <c r="B173" s="106">
        <v>300</v>
      </c>
      <c r="C173" s="126">
        <v>0</v>
      </c>
      <c r="D173" s="127"/>
      <c r="E173" s="122">
        <v>0</v>
      </c>
      <c r="F173" s="123"/>
    </row>
    <row r="174" spans="1:6" ht="12.75" customHeight="1" hidden="1">
      <c r="A174" s="117"/>
      <c r="B174" s="108"/>
      <c r="C174" s="128"/>
      <c r="D174" s="129"/>
      <c r="E174" s="124"/>
      <c r="F174" s="125"/>
    </row>
    <row r="175" spans="1:6" ht="10.5" customHeight="1">
      <c r="A175" s="116" t="s">
        <v>226</v>
      </c>
      <c r="B175" s="106">
        <v>310</v>
      </c>
      <c r="C175" s="126">
        <v>2144879</v>
      </c>
      <c r="D175" s="127"/>
      <c r="E175" s="122">
        <v>2106372</v>
      </c>
      <c r="F175" s="123"/>
    </row>
    <row r="176" spans="1:9" ht="17.25" customHeight="1">
      <c r="A176" s="117"/>
      <c r="B176" s="108"/>
      <c r="C176" s="128"/>
      <c r="D176" s="129"/>
      <c r="E176" s="124"/>
      <c r="F176" s="125"/>
      <c r="I176" s="38"/>
    </row>
    <row r="177" spans="1:6" ht="10.5" customHeight="1">
      <c r="A177" s="116" t="s">
        <v>227</v>
      </c>
      <c r="B177" s="106">
        <v>320</v>
      </c>
      <c r="C177" s="126">
        <v>0</v>
      </c>
      <c r="D177" s="127"/>
      <c r="E177" s="122">
        <v>0</v>
      </c>
      <c r="F177" s="123"/>
    </row>
    <row r="178" spans="1:6" ht="13.5" customHeight="1">
      <c r="A178" s="117"/>
      <c r="B178" s="108"/>
      <c r="C178" s="128"/>
      <c r="D178" s="129"/>
      <c r="E178" s="124"/>
      <c r="F178" s="125"/>
    </row>
    <row r="179" spans="1:8" ht="10.5" customHeight="1">
      <c r="A179" s="116" t="s">
        <v>78</v>
      </c>
      <c r="B179" s="106">
        <f>B177+10</f>
        <v>330</v>
      </c>
      <c r="C179" s="126">
        <v>0</v>
      </c>
      <c r="D179" s="127"/>
      <c r="E179" s="122">
        <v>0</v>
      </c>
      <c r="F179" s="123"/>
      <c r="G179" s="139" t="s">
        <v>75</v>
      </c>
      <c r="H179" s="140"/>
    </row>
    <row r="180" spans="1:8" ht="13.5" customHeight="1">
      <c r="A180" s="117"/>
      <c r="B180" s="108"/>
      <c r="C180" s="128"/>
      <c r="D180" s="129"/>
      <c r="E180" s="124"/>
      <c r="F180" s="125"/>
      <c r="G180" s="141"/>
      <c r="H180" s="142"/>
    </row>
    <row r="181" spans="1:6" ht="10.5" customHeight="1">
      <c r="A181" s="116" t="s">
        <v>228</v>
      </c>
      <c r="B181" s="106">
        <f>B179+10</f>
        <v>340</v>
      </c>
      <c r="C181" s="126">
        <v>3600</v>
      </c>
      <c r="D181" s="127"/>
      <c r="E181" s="122">
        <v>6276</v>
      </c>
      <c r="F181" s="123"/>
    </row>
    <row r="182" spans="1:6" ht="12" customHeight="1">
      <c r="A182" s="117"/>
      <c r="B182" s="108"/>
      <c r="C182" s="128"/>
      <c r="D182" s="129"/>
      <c r="E182" s="124"/>
      <c r="F182" s="125"/>
    </row>
    <row r="183" spans="1:6" ht="10.5" customHeight="1">
      <c r="A183" s="116" t="s">
        <v>306</v>
      </c>
      <c r="B183" s="106">
        <f>B181+10</f>
        <v>350</v>
      </c>
      <c r="C183" s="126">
        <f>11244</f>
        <v>11244</v>
      </c>
      <c r="D183" s="127"/>
      <c r="E183" s="122">
        <v>905</v>
      </c>
      <c r="F183" s="123"/>
    </row>
    <row r="184" spans="1:6" ht="10.5" customHeight="1">
      <c r="A184" s="117"/>
      <c r="B184" s="108"/>
      <c r="C184" s="128"/>
      <c r="D184" s="129"/>
      <c r="E184" s="124"/>
      <c r="F184" s="125"/>
    </row>
    <row r="185" spans="1:6" ht="10.5" customHeight="1">
      <c r="A185" s="130" t="s">
        <v>307</v>
      </c>
      <c r="B185" s="68">
        <f>B183+10</f>
        <v>360</v>
      </c>
      <c r="C185" s="131">
        <f>4834+79635</f>
        <v>84469</v>
      </c>
      <c r="D185" s="131"/>
      <c r="E185" s="58">
        <v>90246</v>
      </c>
      <c r="F185" s="58"/>
    </row>
    <row r="186" spans="1:6" ht="10.5" customHeight="1">
      <c r="A186" s="130"/>
      <c r="B186" s="68"/>
      <c r="C186" s="131"/>
      <c r="D186" s="131"/>
      <c r="E186" s="58"/>
      <c r="F186" s="58"/>
    </row>
    <row r="187" spans="1:6" ht="10.5" customHeight="1">
      <c r="A187" s="130" t="s">
        <v>340</v>
      </c>
      <c r="B187" s="68">
        <f>B185+10</f>
        <v>370</v>
      </c>
      <c r="C187" s="131">
        <v>0</v>
      </c>
      <c r="D187" s="131"/>
      <c r="E187" s="58">
        <v>0</v>
      </c>
      <c r="F187" s="58"/>
    </row>
    <row r="188" spans="1:6" ht="12" customHeight="1">
      <c r="A188" s="130"/>
      <c r="B188" s="68"/>
      <c r="C188" s="131"/>
      <c r="D188" s="131"/>
      <c r="E188" s="58"/>
      <c r="F188" s="58"/>
    </row>
    <row r="189" spans="1:6" ht="10.5" customHeight="1">
      <c r="A189" s="116" t="s">
        <v>341</v>
      </c>
      <c r="B189" s="106">
        <f>B187+10</f>
        <v>380</v>
      </c>
      <c r="C189" s="126">
        <v>0</v>
      </c>
      <c r="D189" s="127"/>
      <c r="E189" s="122">
        <v>0</v>
      </c>
      <c r="F189" s="123"/>
    </row>
    <row r="190" spans="1:6" ht="12" customHeight="1">
      <c r="A190" s="117"/>
      <c r="B190" s="108"/>
      <c r="C190" s="128"/>
      <c r="D190" s="129"/>
      <c r="E190" s="124"/>
      <c r="F190" s="125"/>
    </row>
    <row r="191" spans="1:6" ht="10.5" customHeight="1">
      <c r="A191" s="116" t="s">
        <v>38</v>
      </c>
      <c r="B191" s="106">
        <f>B189+10</f>
        <v>390</v>
      </c>
      <c r="C191" s="126">
        <v>0</v>
      </c>
      <c r="D191" s="127"/>
      <c r="E191" s="122">
        <v>0</v>
      </c>
      <c r="F191" s="123"/>
    </row>
    <row r="192" spans="1:6" ht="10.5" customHeight="1">
      <c r="A192" s="117"/>
      <c r="B192" s="108"/>
      <c r="C192" s="128"/>
      <c r="D192" s="129"/>
      <c r="E192" s="124"/>
      <c r="F192" s="125"/>
    </row>
    <row r="193" spans="1:6" ht="10.5" customHeight="1">
      <c r="A193" s="116" t="s">
        <v>308</v>
      </c>
      <c r="B193" s="106">
        <f>B191+10</f>
        <v>400</v>
      </c>
      <c r="C193" s="126">
        <v>0</v>
      </c>
      <c r="D193" s="127"/>
      <c r="E193" s="122">
        <v>0</v>
      </c>
      <c r="F193" s="123"/>
    </row>
    <row r="194" spans="1:6" ht="10.5" customHeight="1">
      <c r="A194" s="117"/>
      <c r="B194" s="108"/>
      <c r="C194" s="128"/>
      <c r="D194" s="129"/>
      <c r="E194" s="124"/>
      <c r="F194" s="125"/>
    </row>
    <row r="195" spans="1:8" ht="10.5" customHeight="1">
      <c r="A195" s="116" t="s">
        <v>79</v>
      </c>
      <c r="B195" s="106">
        <f aca="true" t="shared" si="0" ref="B195:B207">B193+10</f>
        <v>410</v>
      </c>
      <c r="C195" s="126">
        <v>0</v>
      </c>
      <c r="D195" s="127"/>
      <c r="E195" s="122">
        <v>0</v>
      </c>
      <c r="F195" s="123"/>
      <c r="G195" s="139" t="s">
        <v>111</v>
      </c>
      <c r="H195" s="140"/>
    </row>
    <row r="196" spans="1:8" ht="21.75" customHeight="1">
      <c r="A196" s="117"/>
      <c r="B196" s="108"/>
      <c r="C196" s="128"/>
      <c r="D196" s="129"/>
      <c r="E196" s="124"/>
      <c r="F196" s="125"/>
      <c r="G196" s="141"/>
      <c r="H196" s="142"/>
    </row>
    <row r="197" spans="1:6" ht="20.25" customHeight="1">
      <c r="A197" s="116" t="s">
        <v>39</v>
      </c>
      <c r="B197" s="106">
        <f t="shared" si="0"/>
        <v>420</v>
      </c>
      <c r="C197" s="126">
        <v>0</v>
      </c>
      <c r="D197" s="127"/>
      <c r="E197" s="126">
        <v>0</v>
      </c>
      <c r="F197" s="127"/>
    </row>
    <row r="198" spans="1:6" ht="23.25" customHeight="1">
      <c r="A198" s="117"/>
      <c r="B198" s="108"/>
      <c r="C198" s="128"/>
      <c r="D198" s="129"/>
      <c r="E198" s="128"/>
      <c r="F198" s="129"/>
    </row>
    <row r="199" spans="1:6" ht="15.75" customHeight="1">
      <c r="A199" s="116" t="s">
        <v>55</v>
      </c>
      <c r="B199" s="106">
        <f t="shared" si="0"/>
        <v>430</v>
      </c>
      <c r="C199" s="126">
        <v>0</v>
      </c>
      <c r="D199" s="127"/>
      <c r="E199" s="122">
        <v>0</v>
      </c>
      <c r="F199" s="123"/>
    </row>
    <row r="200" spans="1:6" ht="15" customHeight="1">
      <c r="A200" s="117"/>
      <c r="B200" s="108"/>
      <c r="C200" s="128"/>
      <c r="D200" s="129"/>
      <c r="E200" s="124"/>
      <c r="F200" s="125"/>
    </row>
    <row r="201" spans="1:6" ht="10.5" customHeight="1">
      <c r="A201" s="116" t="s">
        <v>369</v>
      </c>
      <c r="B201" s="106">
        <f t="shared" si="0"/>
        <v>440</v>
      </c>
      <c r="C201" s="126">
        <v>168604</v>
      </c>
      <c r="D201" s="127"/>
      <c r="E201" s="122">
        <v>180100</v>
      </c>
      <c r="F201" s="123"/>
    </row>
    <row r="202" spans="1:11" ht="16.5" customHeight="1">
      <c r="A202" s="117"/>
      <c r="B202" s="108"/>
      <c r="C202" s="128"/>
      <c r="D202" s="129"/>
      <c r="E202" s="124"/>
      <c r="F202" s="125"/>
      <c r="I202" s="38"/>
      <c r="K202" s="38"/>
    </row>
    <row r="203" spans="1:6" ht="10.5" customHeight="1">
      <c r="A203" s="116" t="s">
        <v>370</v>
      </c>
      <c r="B203" s="106">
        <f t="shared" si="0"/>
        <v>450</v>
      </c>
      <c r="C203" s="126">
        <v>0</v>
      </c>
      <c r="D203" s="127"/>
      <c r="E203" s="122">
        <v>0</v>
      </c>
      <c r="F203" s="123"/>
    </row>
    <row r="204" spans="1:6" ht="16.5" customHeight="1">
      <c r="A204" s="117"/>
      <c r="B204" s="108"/>
      <c r="C204" s="128"/>
      <c r="D204" s="129"/>
      <c r="E204" s="124"/>
      <c r="F204" s="125"/>
    </row>
    <row r="205" spans="1:8" ht="10.5" customHeight="1">
      <c r="A205" s="116" t="s">
        <v>80</v>
      </c>
      <c r="B205" s="106">
        <f t="shared" si="0"/>
        <v>460</v>
      </c>
      <c r="C205" s="122">
        <v>0</v>
      </c>
      <c r="D205" s="123"/>
      <c r="E205" s="122">
        <v>0</v>
      </c>
      <c r="F205" s="123"/>
      <c r="G205" s="139" t="s">
        <v>76</v>
      </c>
      <c r="H205" s="140"/>
    </row>
    <row r="206" spans="1:8" ht="21" customHeight="1">
      <c r="A206" s="117"/>
      <c r="B206" s="108"/>
      <c r="C206" s="124"/>
      <c r="D206" s="125"/>
      <c r="E206" s="124"/>
      <c r="F206" s="125"/>
      <c r="G206" s="141"/>
      <c r="H206" s="142"/>
    </row>
    <row r="207" spans="1:6" ht="23.25" customHeight="1">
      <c r="A207" s="116" t="s">
        <v>69</v>
      </c>
      <c r="B207" s="106">
        <f t="shared" si="0"/>
        <v>470</v>
      </c>
      <c r="C207" s="122">
        <v>0</v>
      </c>
      <c r="D207" s="123"/>
      <c r="E207" s="122">
        <v>0</v>
      </c>
      <c r="F207" s="123"/>
    </row>
    <row r="208" spans="1:6" ht="23.25" customHeight="1">
      <c r="A208" s="117"/>
      <c r="B208" s="108"/>
      <c r="C208" s="124"/>
      <c r="D208" s="125"/>
      <c r="E208" s="124"/>
      <c r="F208" s="125"/>
    </row>
    <row r="209" spans="1:6" ht="10.5" customHeight="1">
      <c r="A209" s="116" t="s">
        <v>77</v>
      </c>
      <c r="B209" s="106">
        <v>480</v>
      </c>
      <c r="C209" s="132">
        <f>SUM(C167:D208)-C171</f>
        <v>2584688</v>
      </c>
      <c r="D209" s="133"/>
      <c r="E209" s="132">
        <f>SUM(E167:F208)-E171</f>
        <v>2543210</v>
      </c>
      <c r="F209" s="133"/>
    </row>
    <row r="210" spans="1:6" ht="10.5" customHeight="1">
      <c r="A210" s="138"/>
      <c r="B210" s="107"/>
      <c r="C210" s="134"/>
      <c r="D210" s="135"/>
      <c r="E210" s="134"/>
      <c r="F210" s="135"/>
    </row>
    <row r="211" spans="1:6" ht="10.5" customHeight="1">
      <c r="A211" s="138"/>
      <c r="B211" s="107"/>
      <c r="C211" s="134"/>
      <c r="D211" s="135"/>
      <c r="E211" s="134"/>
      <c r="F211" s="135"/>
    </row>
    <row r="212" spans="1:6" ht="10.5" customHeight="1">
      <c r="A212" s="117"/>
      <c r="B212" s="108"/>
      <c r="C212" s="136"/>
      <c r="D212" s="137"/>
      <c r="E212" s="136"/>
      <c r="F212" s="137"/>
    </row>
    <row r="215" spans="1:4" s="1" customFormat="1" ht="14.25">
      <c r="A215" s="36" t="s">
        <v>57</v>
      </c>
      <c r="D215" s="36" t="s">
        <v>59</v>
      </c>
    </row>
    <row r="216" spans="1:4" s="1" customFormat="1" ht="14.25">
      <c r="A216" s="36"/>
      <c r="D216" s="36"/>
    </row>
    <row r="217" spans="1:4" s="1" customFormat="1" ht="14.25">
      <c r="A217" s="36" t="s">
        <v>58</v>
      </c>
      <c r="D217" s="36" t="s">
        <v>346</v>
      </c>
    </row>
    <row r="218" s="1" customFormat="1" ht="14.25"/>
    <row r="219" ht="15">
      <c r="A219" s="7"/>
    </row>
    <row r="220" ht="15">
      <c r="A220" s="7"/>
    </row>
    <row r="222" spans="5:6" ht="12.75">
      <c r="E222" s="29"/>
      <c r="F222" s="30"/>
    </row>
    <row r="223" spans="5:6" ht="12.75">
      <c r="E223" s="29"/>
      <c r="F223" s="30"/>
    </row>
    <row r="224" spans="5:6" ht="12.75">
      <c r="E224" s="29"/>
      <c r="F224" s="30"/>
    </row>
    <row r="225" spans="5:6" ht="12.75">
      <c r="E225" s="29"/>
      <c r="F225" s="30"/>
    </row>
    <row r="226" spans="5:6" ht="12.75">
      <c r="E226" s="29"/>
      <c r="F226" s="30"/>
    </row>
    <row r="227" spans="5:6" ht="12.75">
      <c r="E227" s="29"/>
      <c r="F227" s="30"/>
    </row>
    <row r="228" spans="5:6" ht="12.75">
      <c r="E228" s="29"/>
      <c r="F228" s="30"/>
    </row>
    <row r="229" spans="5:6" ht="12.75">
      <c r="E229" s="29"/>
      <c r="F229" s="30"/>
    </row>
    <row r="230" spans="5:6" ht="12.75">
      <c r="E230" s="29"/>
      <c r="F230" s="30"/>
    </row>
    <row r="231" spans="5:6" ht="12.75">
      <c r="E231" s="4"/>
      <c r="F231" s="31"/>
    </row>
    <row r="232" spans="5:6" ht="12.75">
      <c r="E232" s="4"/>
      <c r="F232" s="31"/>
    </row>
    <row r="233" spans="5:6" ht="12.75">
      <c r="E233" s="4"/>
      <c r="F233" s="4"/>
    </row>
    <row r="234" spans="5:6" ht="12.75">
      <c r="E234" s="4"/>
      <c r="F234" s="4"/>
    </row>
    <row r="235" spans="5:6" ht="12.75">
      <c r="E235" s="4"/>
      <c r="F235" s="4"/>
    </row>
    <row r="236" spans="5:6" ht="12.75">
      <c r="E236" s="4"/>
      <c r="F236" s="4"/>
    </row>
    <row r="237" spans="5:6" ht="12.75">
      <c r="E237" s="4"/>
      <c r="F237" s="4"/>
    </row>
    <row r="238" spans="5:6" ht="12.75">
      <c r="E238" s="4"/>
      <c r="F238" s="4"/>
    </row>
    <row r="239" spans="5:6" ht="12.75">
      <c r="E239" s="4"/>
      <c r="F239" s="4"/>
    </row>
    <row r="240" spans="5:6" ht="12.75">
      <c r="E240" s="4"/>
      <c r="F240" s="4"/>
    </row>
    <row r="241" spans="5:6" ht="12.75">
      <c r="E241" s="4"/>
      <c r="F241" s="4"/>
    </row>
    <row r="242" spans="5:6" ht="12.75">
      <c r="E242" s="4"/>
      <c r="F242" s="4"/>
    </row>
    <row r="243" spans="5:6" ht="12.75">
      <c r="E243" s="4"/>
      <c r="F243" s="4"/>
    </row>
    <row r="244" spans="5:6" ht="12.75">
      <c r="E244" s="4"/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</sheetData>
  <sheetProtection/>
  <mergeCells count="283">
    <mergeCell ref="G179:H180"/>
    <mergeCell ref="G205:H206"/>
    <mergeCell ref="G195:H196"/>
    <mergeCell ref="C205:D206"/>
    <mergeCell ref="E205:F206"/>
    <mergeCell ref="E199:F200"/>
    <mergeCell ref="E193:F194"/>
    <mergeCell ref="C203:D204"/>
    <mergeCell ref="E191:F192"/>
    <mergeCell ref="E201:F202"/>
    <mergeCell ref="E209:F212"/>
    <mergeCell ref="C207:D208"/>
    <mergeCell ref="A209:A212"/>
    <mergeCell ref="B209:B212"/>
    <mergeCell ref="C209:D212"/>
    <mergeCell ref="E207:F208"/>
    <mergeCell ref="B207:B208"/>
    <mergeCell ref="A207:A208"/>
    <mergeCell ref="E203:F204"/>
    <mergeCell ref="A205:A206"/>
    <mergeCell ref="E197:F198"/>
    <mergeCell ref="B197:B198"/>
    <mergeCell ref="C197:D198"/>
    <mergeCell ref="A199:A200"/>
    <mergeCell ref="A203:A204"/>
    <mergeCell ref="A201:A202"/>
    <mergeCell ref="C201:D202"/>
    <mergeCell ref="B205:B206"/>
    <mergeCell ref="E195:F196"/>
    <mergeCell ref="A197:A198"/>
    <mergeCell ref="A193:A194"/>
    <mergeCell ref="B193:B194"/>
    <mergeCell ref="C193:D194"/>
    <mergeCell ref="A195:A196"/>
    <mergeCell ref="B195:B196"/>
    <mergeCell ref="C195:D196"/>
    <mergeCell ref="B203:B204"/>
    <mergeCell ref="B199:B200"/>
    <mergeCell ref="C199:D200"/>
    <mergeCell ref="B201:B202"/>
    <mergeCell ref="C185:D186"/>
    <mergeCell ref="A191:A192"/>
    <mergeCell ref="B191:B192"/>
    <mergeCell ref="C191:D192"/>
    <mergeCell ref="C187:D188"/>
    <mergeCell ref="E185:F186"/>
    <mergeCell ref="A189:A190"/>
    <mergeCell ref="B189:B190"/>
    <mergeCell ref="C189:D190"/>
    <mergeCell ref="E189:F190"/>
    <mergeCell ref="A187:A188"/>
    <mergeCell ref="B187:B188"/>
    <mergeCell ref="E187:F188"/>
    <mergeCell ref="A185:A186"/>
    <mergeCell ref="B185:B186"/>
    <mergeCell ref="A181:A182"/>
    <mergeCell ref="B181:B182"/>
    <mergeCell ref="C181:D182"/>
    <mergeCell ref="E181:F182"/>
    <mergeCell ref="A183:A184"/>
    <mergeCell ref="B183:B184"/>
    <mergeCell ref="C183:D184"/>
    <mergeCell ref="E183:F184"/>
    <mergeCell ref="A177:A178"/>
    <mergeCell ref="B177:B178"/>
    <mergeCell ref="C177:D178"/>
    <mergeCell ref="E177:F178"/>
    <mergeCell ref="A179:A180"/>
    <mergeCell ref="B179:B180"/>
    <mergeCell ref="C179:D180"/>
    <mergeCell ref="E179:F180"/>
    <mergeCell ref="A173:A174"/>
    <mergeCell ref="B173:B174"/>
    <mergeCell ref="C173:D174"/>
    <mergeCell ref="E173:F174"/>
    <mergeCell ref="A175:A176"/>
    <mergeCell ref="B175:B176"/>
    <mergeCell ref="C175:D176"/>
    <mergeCell ref="E175:F176"/>
    <mergeCell ref="A169:A170"/>
    <mergeCell ref="B169:B170"/>
    <mergeCell ref="C169:D170"/>
    <mergeCell ref="E169:F170"/>
    <mergeCell ref="A171:A172"/>
    <mergeCell ref="B171:B172"/>
    <mergeCell ref="C171:D172"/>
    <mergeCell ref="E171:F172"/>
    <mergeCell ref="A163:A166"/>
    <mergeCell ref="B163:B166"/>
    <mergeCell ref="C163:D166"/>
    <mergeCell ref="E163:F166"/>
    <mergeCell ref="A167:A168"/>
    <mergeCell ref="B167:B168"/>
    <mergeCell ref="C167:D168"/>
    <mergeCell ref="E167:F168"/>
    <mergeCell ref="A160:F160"/>
    <mergeCell ref="A161:F161"/>
    <mergeCell ref="C155:C158"/>
    <mergeCell ref="D155:D158"/>
    <mergeCell ref="E155:E158"/>
    <mergeCell ref="F155:F158"/>
    <mergeCell ref="A155:A158"/>
    <mergeCell ref="B155:B158"/>
    <mergeCell ref="E153:E154"/>
    <mergeCell ref="F153:F154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C145:C146"/>
    <mergeCell ref="D145:D146"/>
    <mergeCell ref="A145:A146"/>
    <mergeCell ref="B145:B146"/>
    <mergeCell ref="A147:A150"/>
    <mergeCell ref="B147:B150"/>
    <mergeCell ref="C147:C150"/>
    <mergeCell ref="D147:D150"/>
    <mergeCell ref="A136:A137"/>
    <mergeCell ref="B136:B137"/>
    <mergeCell ref="E136:E137"/>
    <mergeCell ref="F136:F137"/>
    <mergeCell ref="A132:A135"/>
    <mergeCell ref="B132:B135"/>
    <mergeCell ref="C136:C137"/>
    <mergeCell ref="D136:D137"/>
    <mergeCell ref="A141:A144"/>
    <mergeCell ref="B141:B144"/>
    <mergeCell ref="A139:A140"/>
    <mergeCell ref="B139:B140"/>
    <mergeCell ref="C139:C140"/>
    <mergeCell ref="D139:D140"/>
    <mergeCell ref="E151:E152"/>
    <mergeCell ref="F151:F152"/>
    <mergeCell ref="E147:E150"/>
    <mergeCell ref="F147:F150"/>
    <mergeCell ref="E145:E146"/>
    <mergeCell ref="F145:F146"/>
    <mergeCell ref="C132:C135"/>
    <mergeCell ref="D132:D135"/>
    <mergeCell ref="E141:E144"/>
    <mergeCell ref="F141:F144"/>
    <mergeCell ref="C141:C144"/>
    <mergeCell ref="D141:D144"/>
    <mergeCell ref="E139:E140"/>
    <mergeCell ref="F139:F140"/>
    <mergeCell ref="E132:E135"/>
    <mergeCell ref="F132:F135"/>
    <mergeCell ref="A130:A131"/>
    <mergeCell ref="B130:B131"/>
    <mergeCell ref="E130:E131"/>
    <mergeCell ref="F130:F131"/>
    <mergeCell ref="C130:C131"/>
    <mergeCell ref="D130:D131"/>
    <mergeCell ref="A126:A129"/>
    <mergeCell ref="B126:B129"/>
    <mergeCell ref="C126:C129"/>
    <mergeCell ref="D126:D129"/>
    <mergeCell ref="A124:A125"/>
    <mergeCell ref="B124:B125"/>
    <mergeCell ref="C124:C125"/>
    <mergeCell ref="D124:D125"/>
    <mergeCell ref="A122:A123"/>
    <mergeCell ref="B122:B123"/>
    <mergeCell ref="C122:C123"/>
    <mergeCell ref="D122:D123"/>
    <mergeCell ref="E122:E123"/>
    <mergeCell ref="F122:F123"/>
    <mergeCell ref="E126:E129"/>
    <mergeCell ref="F126:F129"/>
    <mergeCell ref="E124:E125"/>
    <mergeCell ref="F124:F125"/>
    <mergeCell ref="E118:E119"/>
    <mergeCell ref="F118:F119"/>
    <mergeCell ref="E120:E121"/>
    <mergeCell ref="F120:F121"/>
    <mergeCell ref="A116:A117"/>
    <mergeCell ref="B116:B117"/>
    <mergeCell ref="A120:A121"/>
    <mergeCell ref="B120:B121"/>
    <mergeCell ref="C116:C117"/>
    <mergeCell ref="D116:D117"/>
    <mergeCell ref="C120:C121"/>
    <mergeCell ref="D120:D121"/>
    <mergeCell ref="E116:E117"/>
    <mergeCell ref="F116:F117"/>
    <mergeCell ref="E112:E115"/>
    <mergeCell ref="F112:F115"/>
    <mergeCell ref="A118:A119"/>
    <mergeCell ref="B118:B119"/>
    <mergeCell ref="A112:A115"/>
    <mergeCell ref="B112:B115"/>
    <mergeCell ref="C118:C119"/>
    <mergeCell ref="D118:D119"/>
    <mergeCell ref="C112:C115"/>
    <mergeCell ref="D112:D115"/>
    <mergeCell ref="E108:E111"/>
    <mergeCell ref="F108:F111"/>
    <mergeCell ref="A106:A107"/>
    <mergeCell ref="B106:B107"/>
    <mergeCell ref="C106:C107"/>
    <mergeCell ref="D106:D107"/>
    <mergeCell ref="A108:A111"/>
    <mergeCell ref="B108:B111"/>
    <mergeCell ref="C108:C111"/>
    <mergeCell ref="D108:D111"/>
    <mergeCell ref="E102:E105"/>
    <mergeCell ref="F102:F105"/>
    <mergeCell ref="E106:E107"/>
    <mergeCell ref="F106:F107"/>
    <mergeCell ref="E98:E99"/>
    <mergeCell ref="F98:F99"/>
    <mergeCell ref="E100:E101"/>
    <mergeCell ref="F100:F101"/>
    <mergeCell ref="C100:C101"/>
    <mergeCell ref="D100:D101"/>
    <mergeCell ref="A100:A101"/>
    <mergeCell ref="B100:B101"/>
    <mergeCell ref="A102:A105"/>
    <mergeCell ref="B102:B105"/>
    <mergeCell ref="C102:C105"/>
    <mergeCell ref="D102:D105"/>
    <mergeCell ref="E92:E95"/>
    <mergeCell ref="F92:F95"/>
    <mergeCell ref="C88:C91"/>
    <mergeCell ref="D88:D91"/>
    <mergeCell ref="C98:C99"/>
    <mergeCell ref="D98:D99"/>
    <mergeCell ref="C92:C95"/>
    <mergeCell ref="D92:D95"/>
    <mergeCell ref="E96:E97"/>
    <mergeCell ref="F96:F97"/>
    <mergeCell ref="A98:A99"/>
    <mergeCell ref="B98:B99"/>
    <mergeCell ref="F80:F83"/>
    <mergeCell ref="D96:D97"/>
    <mergeCell ref="A96:A97"/>
    <mergeCell ref="B96:B97"/>
    <mergeCell ref="E88:E91"/>
    <mergeCell ref="F88:F91"/>
    <mergeCell ref="A92:A95"/>
    <mergeCell ref="B92:B95"/>
    <mergeCell ref="C96:C97"/>
    <mergeCell ref="F75:F78"/>
    <mergeCell ref="C84:C87"/>
    <mergeCell ref="E75:E78"/>
    <mergeCell ref="D84:D87"/>
    <mergeCell ref="E84:E87"/>
    <mergeCell ref="F84:F87"/>
    <mergeCell ref="E80:E83"/>
    <mergeCell ref="C80:C83"/>
    <mergeCell ref="D80:D83"/>
    <mergeCell ref="A88:A91"/>
    <mergeCell ref="B88:B91"/>
    <mergeCell ref="A84:A87"/>
    <mergeCell ref="B84:B87"/>
    <mergeCell ref="A80:A83"/>
    <mergeCell ref="B80:B83"/>
    <mergeCell ref="A71:A78"/>
    <mergeCell ref="B71:B78"/>
    <mergeCell ref="C75:C78"/>
    <mergeCell ref="D75:D78"/>
    <mergeCell ref="C71:D74"/>
    <mergeCell ref="F32:F33"/>
    <mergeCell ref="F35:F36"/>
    <mergeCell ref="F44:F45"/>
    <mergeCell ref="E71:F74"/>
    <mergeCell ref="F53:F54"/>
    <mergeCell ref="F50:F51"/>
    <mergeCell ref="F47:F48"/>
    <mergeCell ref="F38:F39"/>
    <mergeCell ref="F41:F42"/>
    <mergeCell ref="F26:F27"/>
    <mergeCell ref="F29:F30"/>
    <mergeCell ref="A14:F14"/>
    <mergeCell ref="A15:F15"/>
    <mergeCell ref="F21:F22"/>
    <mergeCell ref="F23:F24"/>
    <mergeCell ref="A17:F17"/>
    <mergeCell ref="A18:F18"/>
  </mergeCells>
  <printOptions horizontalCentered="1"/>
  <pageMargins left="0.1968503937007874" right="0.1968503937007874" top="0.15748031496062992" bottom="0.47" header="0.15748031496062992" footer="0.24"/>
  <pageSetup fitToHeight="4" fitToWidth="1" horizontalDpi="600" verticalDpi="600" orientation="portrait" paperSize="9" scale="95" r:id="rId1"/>
  <rowBreaks count="2" manualBreakCount="2">
    <brk id="6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2022-04-22T05:19:03Z</cp:lastPrinted>
  <dcterms:created xsi:type="dcterms:W3CDTF">2008-01-20T05:53:35Z</dcterms:created>
  <dcterms:modified xsi:type="dcterms:W3CDTF">2022-05-24T12:09:45Z</dcterms:modified>
  <cp:category/>
  <cp:version/>
  <cp:contentType/>
  <cp:contentStatus/>
</cp:coreProperties>
</file>